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ED7688E2-3CC2-4DDB-916F-8694864EB8A1}" xr6:coauthVersionLast="47" xr6:coauthVersionMax="47" xr10:uidLastSave="{00000000-0000-0000-0000-000000000000}"/>
  <bookViews>
    <workbookView xWindow="-38520" yWindow="-120" windowWidth="38640" windowHeight="2124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R20" i="1"/>
  <c r="AH29" i="1"/>
  <c r="AG29" i="1"/>
  <c r="AF29" i="1"/>
  <c r="AH19" i="1"/>
  <c r="AG19" i="1"/>
  <c r="AF19" i="1"/>
  <c r="AA29" i="1"/>
  <c r="Z29" i="1"/>
  <c r="S29" i="1"/>
  <c r="J29" i="1"/>
  <c r="AE19" i="1"/>
  <c r="AE29" i="1" s="1"/>
  <c r="AD19" i="1"/>
  <c r="AD29" i="1" s="1"/>
  <c r="AC19" i="1"/>
  <c r="AC29" i="1" s="1"/>
  <c r="AB19" i="1"/>
  <c r="AB29" i="1" s="1"/>
  <c r="AA19" i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14" i="1" l="1"/>
  <c r="AI31" i="1"/>
  <c r="AI17" i="1" l="1"/>
  <c r="AI20" i="1"/>
  <c r="AI8" i="1"/>
  <c r="AI9" i="1"/>
  <c r="AI10" i="1"/>
  <c r="AI11" i="1"/>
  <c r="AI12" i="1"/>
  <c r="AI13" i="1"/>
  <c r="AI15" i="1"/>
  <c r="AI16" i="1"/>
  <c r="AI18" i="1"/>
  <c r="AI21" i="1"/>
  <c r="AI22" i="1"/>
  <c r="AI23" i="1"/>
  <c r="AI25" i="1"/>
  <c r="AI26" i="1"/>
  <c r="AI28" i="1"/>
  <c r="AI19" i="1" l="1"/>
  <c r="AI27" i="1"/>
  <c r="AI29" i="1" l="1"/>
  <c r="AI33" i="1" s="1"/>
  <c r="AI37" i="1" s="1"/>
</calcChain>
</file>

<file path=xl/sharedStrings.xml><?xml version="1.0" encoding="utf-8"?>
<sst xmlns="http://schemas.openxmlformats.org/spreadsheetml/2006/main" count="283" uniqueCount="139">
  <si>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</si>
  <si>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</si>
  <si>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</si>
  <si>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</si>
  <si>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</si>
  <si>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</si>
  <si>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</si>
  <si>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</si>
  <si>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</si>
  <si>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</si>
  <si>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</si>
  <si>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</si>
  <si>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</si>
  <si>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</si>
  <si>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</si>
  <si>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</si>
  <si>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</si>
  <si>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</si>
  <si>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</si>
  <si>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</si>
  <si>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</si>
  <si>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</si>
  <si>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</si>
  <si>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</si>
  <si>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</si>
  <si>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</si>
  <si>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</si>
  <si>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</si>
  <si>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</si>
  <si>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</si>
  <si>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</si>
  <si>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</si>
  <si>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</si>
  <si>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</si>
  <si>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</si>
  <si>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</si>
  <si>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</si>
  <si>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</si>
  <si>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</si>
  <si>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</si>
  <si>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</si>
  <si>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</si>
  <si>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</si>
  <si>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</si>
  <si>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</si>
  <si>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</si>
  <si>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</si>
  <si>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</si>
  <si>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</si>
  <si>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</si>
  <si>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</si>
  <si>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</si>
  <si>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</si>
  <si>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</si>
  <si>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</si>
  <si>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</si>
  <si>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</si>
  <si>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</si>
  <si>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</si>
  <si>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</si>
  <si>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</si>
  <si>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</si>
  <si>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</si>
  <si>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</si>
  <si>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</si>
  <si>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</si>
  <si>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</si>
  <si>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</si>
  <si>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</si>
  <si>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</si>
  <si>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</si>
  <si>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</si>
  <si>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</si>
  <si>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</si>
  <si>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</si>
  <si>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</si>
  <si>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</si>
  <si>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</si>
  <si>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</si>
  <si>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</si>
  <si>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</si>
  <si>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</si>
  <si>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</si>
  <si>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</si>
  <si>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</si>
  <si>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</si>
  <si>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</si>
  <si>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</si>
  <si>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</si>
  <si>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</si>
  <si>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</si>
  <si>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</si>
  <si>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</si>
  <si>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</si>
  <si>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</si>
  <si>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</si>
  <si>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</si>
  <si>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</si>
  <si>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</si>
  <si>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</si>
  <si>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</si>
  <si>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</si>
  <si>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</si>
  <si>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</si>
  <si>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</si>
  <si>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</si>
  <si>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</si>
  <si>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</si>
  <si>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</si>
  <si>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</si>
  <si>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</si>
  <si>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</si>
  <si>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</si>
  <si>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</si>
  <si>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</si>
  <si>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>1701</t>
  </si>
  <si>
    <t xml:space="preserve">Emery Phase 2 </t>
  </si>
  <si>
    <t>2003</t>
  </si>
  <si>
    <t>1803</t>
  </si>
  <si>
    <t>Qualex Grange</t>
  </si>
  <si>
    <t>DP</t>
  </si>
  <si>
    <t>Emery Lot 1</t>
  </si>
  <si>
    <t>Victoria &amp; 11th - IPL</t>
  </si>
  <si>
    <t>2017</t>
  </si>
  <si>
    <t>Emery Lot 3</t>
  </si>
  <si>
    <t xml:space="preserve">1904 </t>
  </si>
  <si>
    <t>Qualex Regen</t>
  </si>
  <si>
    <t>1714</t>
  </si>
  <si>
    <t>Mosaic SFU Lot 19</t>
  </si>
  <si>
    <t>1702</t>
  </si>
  <si>
    <t xml:space="preserve">2106 </t>
  </si>
  <si>
    <t>Arbutus &amp; 34th</t>
  </si>
  <si>
    <t>2008</t>
  </si>
  <si>
    <t>SFU LOT 24</t>
  </si>
  <si>
    <t>April 2022</t>
  </si>
  <si>
    <t>1904</t>
  </si>
  <si>
    <t>EXT</t>
  </si>
  <si>
    <t>2104</t>
  </si>
  <si>
    <t>49th &amp; 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</si>
</sst>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2" borderId="0"/>
  </cellStyleXfs>
  <cellXfs count="88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2"/>
  <sheetViews>
    <sheetView tabSelected="1" zoomScaleNormal="100" zoomScaleSheetLayoutView="100" workbookViewId="0">
      <pane xSplit="1" topLeftCell="B1" activePane="topRight" state="frozen"/>
      <selection pane="topRight" activeCell="AQ32" sqref="AQ31:AQ32"/>
    </sheetView>
  </sheetViews>
  <sheetFormatPr defaultColWidth="7.5703125" defaultRowHeight="12.75" x14ac:dyDescent="0.2"/>
  <cols>
    <col min="1" max="1" width="9.140625" style="68" customWidth="1"/>
    <col min="2" max="2" width="21.85546875" customWidth="1"/>
    <col min="3" max="3" width="5" style="14" customWidth="1"/>
    <col min="4" max="34" width="3.42578125" style="1" customWidth="1"/>
    <col min="35" max="35" width="5.85546875" style="15" customWidth="1"/>
    <col min="36" max="36" width="40.85546875" style="1" customWidth="1"/>
    <col min="37" max="190" width="7.5703125" style="16" customWidth="1"/>
    <col min="191" max="16384" width="7.5703125" style="16"/>
  </cols>
  <sheetData>
    <row r="1" spans="1:190" s="27" customFormat="1" ht="12" customHeight="1" x14ac:dyDescent="0.2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2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107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108</v>
      </c>
      <c r="AI3" s="36"/>
      <c r="AJ3" s="80" t="s">
        <v>134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1" customHeight="1" x14ac:dyDescent="0.2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100000000000001" customHeight="1" thickBot="1" x14ac:dyDescent="0.2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2" thickTop="1" x14ac:dyDescent="0.2">
      <c r="A7" s="46"/>
      <c r="B7" s="33"/>
      <c r="C7" s="34" t="s">
        <v>38</v>
      </c>
      <c r="D7" s="36" t="s">
        <v>16</v>
      </c>
      <c r="E7" s="35" t="s">
        <v>17</v>
      </c>
      <c r="F7" s="35" t="s">
        <v>17</v>
      </c>
      <c r="G7" s="36" t="s">
        <v>18</v>
      </c>
      <c r="H7" s="36" t="s">
        <v>14</v>
      </c>
      <c r="I7" s="35" t="s">
        <v>15</v>
      </c>
      <c r="J7" s="36" t="s">
        <v>14</v>
      </c>
      <c r="K7" s="36" t="s">
        <v>16</v>
      </c>
      <c r="L7" s="35" t="s">
        <v>17</v>
      </c>
      <c r="M7" s="35" t="s">
        <v>17</v>
      </c>
      <c r="N7" s="36" t="s">
        <v>18</v>
      </c>
      <c r="O7" s="36" t="s">
        <v>14</v>
      </c>
      <c r="P7" s="35" t="s">
        <v>15</v>
      </c>
      <c r="Q7" s="36" t="s">
        <v>14</v>
      </c>
      <c r="R7" s="36" t="s">
        <v>16</v>
      </c>
      <c r="S7" s="35" t="s">
        <v>17</v>
      </c>
      <c r="T7" s="35" t="s">
        <v>17</v>
      </c>
      <c r="U7" s="36" t="s">
        <v>18</v>
      </c>
      <c r="V7" s="36" t="s">
        <v>14</v>
      </c>
      <c r="W7" s="35" t="s">
        <v>15</v>
      </c>
      <c r="X7" s="36" t="s">
        <v>14</v>
      </c>
      <c r="Y7" s="36" t="s">
        <v>16</v>
      </c>
      <c r="Z7" s="35" t="s">
        <v>17</v>
      </c>
      <c r="AA7" s="35" t="s">
        <v>17</v>
      </c>
      <c r="AB7" s="36" t="s">
        <v>18</v>
      </c>
      <c r="AC7" s="36" t="s">
        <v>14</v>
      </c>
      <c r="AD7" s="35" t="s">
        <v>15</v>
      </c>
      <c r="AE7" s="36" t="s">
        <v>14</v>
      </c>
      <c r="AF7" s="36" t="s">
        <v>16</v>
      </c>
      <c r="AG7" s="35" t="s">
        <v>17</v>
      </c>
      <c r="AH7" s="35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">
      <c r="A8" s="45" t="s">
        <v>132</v>
      </c>
      <c r="B8" s="38" t="s">
        <v>133</v>
      </c>
      <c r="C8" s="39"/>
      <c r="D8" s="52"/>
      <c r="E8" s="52" t="s">
        <v>19</v>
      </c>
      <c r="F8" s="52" t="s">
        <v>19</v>
      </c>
      <c r="G8" s="52"/>
      <c r="H8" s="52"/>
      <c r="I8" s="52"/>
      <c r="J8" s="52"/>
      <c r="K8" s="52"/>
      <c r="L8" s="52" t="s">
        <v>19</v>
      </c>
      <c r="M8" s="52" t="s">
        <v>19</v>
      </c>
      <c r="N8" s="52"/>
      <c r="O8" s="52"/>
      <c r="P8" s="52"/>
      <c r="Q8" s="52"/>
      <c r="R8" s="52"/>
      <c r="S8" s="52" t="s">
        <v>19</v>
      </c>
      <c r="T8" s="52" t="s">
        <v>19</v>
      </c>
      <c r="U8" s="52"/>
      <c r="V8" s="52"/>
      <c r="W8" s="52"/>
      <c r="X8" s="52"/>
      <c r="Y8" s="52"/>
      <c r="Z8" s="52" t="s">
        <v>19</v>
      </c>
      <c r="AA8" s="52" t="s">
        <v>19</v>
      </c>
      <c r="AB8" s="52"/>
      <c r="AC8" s="52"/>
      <c r="AD8" s="52"/>
      <c r="AE8" s="52"/>
      <c r="AF8" s="52"/>
      <c r="AG8" s="52" t="s">
        <v>19</v>
      </c>
      <c r="AH8" s="52" t="s">
        <v>19</v>
      </c>
      <c r="AI8" s="54">
        <f t="shared" ref="AI8:AI18" si="0">SUM(D8:AH8)</f>
        <v>0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6" t="s">
        <v>117</v>
      </c>
      <c r="B9" s="33" t="s">
        <v>122</v>
      </c>
      <c r="C9" s="34" t="s">
        <v>120</v>
      </c>
      <c r="D9" s="55">
        <v>1</v>
      </c>
      <c r="E9" s="52" t="s">
        <v>19</v>
      </c>
      <c r="F9" s="52" t="s">
        <v>19</v>
      </c>
      <c r="G9" s="55"/>
      <c r="H9" s="55"/>
      <c r="I9" s="55"/>
      <c r="J9" s="55"/>
      <c r="K9" s="55"/>
      <c r="L9" s="52" t="s">
        <v>19</v>
      </c>
      <c r="M9" s="52" t="s">
        <v>19</v>
      </c>
      <c r="N9" s="55"/>
      <c r="O9" s="55"/>
      <c r="P9" s="55"/>
      <c r="Q9" s="55"/>
      <c r="R9" s="55"/>
      <c r="S9" s="52" t="s">
        <v>19</v>
      </c>
      <c r="T9" s="52" t="s">
        <v>19</v>
      </c>
      <c r="U9" s="55"/>
      <c r="V9" s="55"/>
      <c r="W9" s="55"/>
      <c r="X9" s="55"/>
      <c r="Y9" s="55"/>
      <c r="Z9" s="52" t="s">
        <v>19</v>
      </c>
      <c r="AA9" s="52" t="s">
        <v>19</v>
      </c>
      <c r="AB9" s="55"/>
      <c r="AC9" s="55"/>
      <c r="AD9" s="55"/>
      <c r="AE9" s="55"/>
      <c r="AF9" s="55"/>
      <c r="AG9" s="52" t="s">
        <v>19</v>
      </c>
      <c r="AH9" s="52" t="s">
        <v>19</v>
      </c>
      <c r="AI9" s="54">
        <f t="shared" si="0"/>
        <v>1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5" t="s">
        <v>135</v>
      </c>
      <c r="B10" s="38" t="s">
        <v>126</v>
      </c>
      <c r="C10" s="39" t="s">
        <v>136</v>
      </c>
      <c r="D10" s="52"/>
      <c r="E10" s="52" t="s">
        <v>19</v>
      </c>
      <c r="F10" s="52" t="s">
        <v>19</v>
      </c>
      <c r="G10" s="52"/>
      <c r="H10" s="52"/>
      <c r="I10" s="52">
        <v>7.5</v>
      </c>
      <c r="J10" s="52">
        <v>7.5</v>
      </c>
      <c r="K10" s="52"/>
      <c r="L10" s="52" t="s">
        <v>19</v>
      </c>
      <c r="M10" s="52" t="s">
        <v>19</v>
      </c>
      <c r="N10" s="52">
        <v>4</v>
      </c>
      <c r="O10" s="52">
        <v>7.5</v>
      </c>
      <c r="P10" s="52"/>
      <c r="Q10" s="52">
        <v>1.5</v>
      </c>
      <c r="R10" s="52"/>
      <c r="S10" s="52" t="s">
        <v>19</v>
      </c>
      <c r="T10" s="52" t="s">
        <v>19</v>
      </c>
      <c r="U10" s="52"/>
      <c r="V10" s="52">
        <v>4</v>
      </c>
      <c r="W10" s="52">
        <v>7.5</v>
      </c>
      <c r="X10" s="52"/>
      <c r="Y10" s="52"/>
      <c r="Z10" s="52" t="s">
        <v>19</v>
      </c>
      <c r="AA10" s="52" t="s">
        <v>19</v>
      </c>
      <c r="AB10" s="52"/>
      <c r="AC10" s="52"/>
      <c r="AD10" s="52"/>
      <c r="AE10" s="52"/>
      <c r="AF10" s="52"/>
      <c r="AG10" s="52" t="s">
        <v>19</v>
      </c>
      <c r="AH10" s="52" t="s">
        <v>19</v>
      </c>
      <c r="AI10" s="54">
        <f t="shared" si="0"/>
        <v>39.5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6" t="s">
        <v>123</v>
      </c>
      <c r="B11" s="33" t="s">
        <v>124</v>
      </c>
      <c r="C11" s="34" t="s">
        <v>120</v>
      </c>
      <c r="D11" s="55">
        <v>1.5</v>
      </c>
      <c r="E11" s="52" t="s">
        <v>19</v>
      </c>
      <c r="F11" s="52" t="s">
        <v>19</v>
      </c>
      <c r="G11" s="55"/>
      <c r="H11" s="55"/>
      <c r="I11" s="55"/>
      <c r="J11" s="55"/>
      <c r="K11" s="55"/>
      <c r="L11" s="52" t="s">
        <v>19</v>
      </c>
      <c r="M11" s="52" t="s">
        <v>19</v>
      </c>
      <c r="N11" s="55"/>
      <c r="O11" s="55"/>
      <c r="P11" s="55"/>
      <c r="Q11" s="55"/>
      <c r="R11" s="55"/>
      <c r="S11" s="52" t="s">
        <v>19</v>
      </c>
      <c r="T11" s="52" t="s">
        <v>19</v>
      </c>
      <c r="U11" s="55"/>
      <c r="V11" s="55"/>
      <c r="W11" s="55"/>
      <c r="X11" s="55">
        <v>1</v>
      </c>
      <c r="Y11" s="55">
        <v>1</v>
      </c>
      <c r="Z11" s="52" t="s">
        <v>19</v>
      </c>
      <c r="AA11" s="52" t="s">
        <v>19</v>
      </c>
      <c r="AB11" s="55"/>
      <c r="AC11" s="55"/>
      <c r="AD11" s="55"/>
      <c r="AE11" s="55"/>
      <c r="AF11" s="55"/>
      <c r="AG11" s="52" t="s">
        <v>19</v>
      </c>
      <c r="AH11" s="52" t="s">
        <v>19</v>
      </c>
      <c r="AI11" s="54">
        <f t="shared" si="0"/>
        <v>3.5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">
      <c r="A12" s="45" t="s">
        <v>129</v>
      </c>
      <c r="B12" s="38" t="s">
        <v>116</v>
      </c>
      <c r="C12" s="87" t="s">
        <v>31</v>
      </c>
      <c r="D12" s="52">
        <v>1</v>
      </c>
      <c r="E12" s="52" t="s">
        <v>19</v>
      </c>
      <c r="F12" s="52" t="s">
        <v>19</v>
      </c>
      <c r="G12" s="52">
        <v>2</v>
      </c>
      <c r="H12" s="52">
        <v>2</v>
      </c>
      <c r="I12" s="52"/>
      <c r="J12" s="52">
        <v>2</v>
      </c>
      <c r="K12" s="52">
        <v>2</v>
      </c>
      <c r="L12" s="52" t="s">
        <v>19</v>
      </c>
      <c r="M12" s="52" t="s">
        <v>19</v>
      </c>
      <c r="N12" s="52">
        <v>3.5</v>
      </c>
      <c r="O12" s="52">
        <v>2</v>
      </c>
      <c r="P12" s="52"/>
      <c r="Q12" s="52">
        <v>3</v>
      </c>
      <c r="R12" s="52"/>
      <c r="S12" s="52" t="s">
        <v>19</v>
      </c>
      <c r="T12" s="52" t="s">
        <v>19</v>
      </c>
      <c r="U12" s="52">
        <v>3</v>
      </c>
      <c r="V12" s="52">
        <v>2</v>
      </c>
      <c r="W12" s="52">
        <v>2</v>
      </c>
      <c r="X12" s="52">
        <v>3</v>
      </c>
      <c r="Y12" s="52">
        <v>3</v>
      </c>
      <c r="Z12" s="52" t="s">
        <v>19</v>
      </c>
      <c r="AA12" s="52" t="s">
        <v>19</v>
      </c>
      <c r="AB12" s="52"/>
      <c r="AC12" s="52"/>
      <c r="AD12" s="52"/>
      <c r="AE12" s="52"/>
      <c r="AF12" s="52"/>
      <c r="AG12" s="52" t="s">
        <v>19</v>
      </c>
      <c r="AH12" s="52" t="s">
        <v>19</v>
      </c>
      <c r="AI12" s="54">
        <f t="shared" si="0"/>
        <v>30.5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6" t="s">
        <v>137</v>
      </c>
      <c r="B13" s="33" t="s">
        <v>138</v>
      </c>
      <c r="C13" s="34" t="s">
        <v>25</v>
      </c>
      <c r="D13" s="55"/>
      <c r="E13" s="52" t="s">
        <v>19</v>
      </c>
      <c r="F13" s="52" t="s">
        <v>19</v>
      </c>
      <c r="G13" s="55">
        <v>1</v>
      </c>
      <c r="H13" s="55">
        <v>2</v>
      </c>
      <c r="I13" s="55">
        <v>1</v>
      </c>
      <c r="J13" s="55"/>
      <c r="K13" s="55"/>
      <c r="L13" s="52" t="s">
        <v>19</v>
      </c>
      <c r="M13" s="52" t="s">
        <v>19</v>
      </c>
      <c r="N13" s="55"/>
      <c r="O13" s="55"/>
      <c r="P13" s="55"/>
      <c r="Q13" s="55"/>
      <c r="R13" s="55"/>
      <c r="S13" s="52" t="s">
        <v>19</v>
      </c>
      <c r="T13" s="52" t="s">
        <v>19</v>
      </c>
      <c r="U13" s="55"/>
      <c r="V13" s="55"/>
      <c r="W13" s="55"/>
      <c r="X13" s="55"/>
      <c r="Y13" s="55"/>
      <c r="Z13" s="52" t="s">
        <v>19</v>
      </c>
      <c r="AA13" s="52" t="s">
        <v>19</v>
      </c>
      <c r="AB13" s="55"/>
      <c r="AC13" s="55"/>
      <c r="AD13" s="55"/>
      <c r="AE13" s="55"/>
      <c r="AF13" s="55"/>
      <c r="AG13" s="52" t="s">
        <v>19</v>
      </c>
      <c r="AH13" s="52" t="s">
        <v>19</v>
      </c>
      <c r="AI13" s="54">
        <f t="shared" si="0"/>
        <v>4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">
      <c r="A14" s="85" t="s">
        <v>127</v>
      </c>
      <c r="B14" s="86" t="s">
        <v>128</v>
      </c>
      <c r="C14" s="87" t="s">
        <v>31</v>
      </c>
      <c r="D14" s="52">
        <v>1</v>
      </c>
      <c r="E14" s="52" t="s">
        <v>19</v>
      </c>
      <c r="F14" s="52" t="s">
        <v>19</v>
      </c>
      <c r="G14" s="53"/>
      <c r="H14" s="52"/>
      <c r="I14" s="52"/>
      <c r="J14" s="52"/>
      <c r="K14" s="52"/>
      <c r="L14" s="52" t="s">
        <v>19</v>
      </c>
      <c r="M14" s="52" t="s">
        <v>19</v>
      </c>
      <c r="N14" s="53"/>
      <c r="O14" s="52"/>
      <c r="P14" s="52"/>
      <c r="Q14" s="52"/>
      <c r="R14" s="52"/>
      <c r="S14" s="52" t="s">
        <v>19</v>
      </c>
      <c r="T14" s="52" t="s">
        <v>19</v>
      </c>
      <c r="U14" s="53"/>
      <c r="V14" s="52"/>
      <c r="W14" s="52"/>
      <c r="X14" s="52"/>
      <c r="Y14" s="52"/>
      <c r="Z14" s="52" t="s">
        <v>19</v>
      </c>
      <c r="AA14" s="52" t="s">
        <v>19</v>
      </c>
      <c r="AB14" s="53"/>
      <c r="AC14" s="52"/>
      <c r="AD14" s="52"/>
      <c r="AE14" s="52"/>
      <c r="AF14" s="52"/>
      <c r="AG14" s="52" t="s">
        <v>19</v>
      </c>
      <c r="AH14" s="52" t="s">
        <v>19</v>
      </c>
      <c r="AI14" s="54">
        <f>SUM(D14:AH14)</f>
        <v>1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6" t="s">
        <v>115</v>
      </c>
      <c r="B15" s="33" t="s">
        <v>121</v>
      </c>
      <c r="C15" s="34" t="s">
        <v>31</v>
      </c>
      <c r="D15" s="55">
        <v>1</v>
      </c>
      <c r="E15" s="52" t="s">
        <v>19</v>
      </c>
      <c r="F15" s="52" t="s">
        <v>19</v>
      </c>
      <c r="G15" s="55">
        <v>1</v>
      </c>
      <c r="H15" s="55">
        <v>1</v>
      </c>
      <c r="I15" s="55">
        <v>1</v>
      </c>
      <c r="J15" s="55">
        <v>1</v>
      </c>
      <c r="K15" s="55">
        <v>1</v>
      </c>
      <c r="L15" s="52" t="s">
        <v>19</v>
      </c>
      <c r="M15" s="52" t="s">
        <v>19</v>
      </c>
      <c r="N15" s="55">
        <v>1</v>
      </c>
      <c r="O15" s="55">
        <v>1</v>
      </c>
      <c r="P15" s="55"/>
      <c r="Q15" s="55">
        <v>1</v>
      </c>
      <c r="R15" s="55"/>
      <c r="S15" s="52" t="s">
        <v>19</v>
      </c>
      <c r="T15" s="52" t="s">
        <v>19</v>
      </c>
      <c r="U15" s="55"/>
      <c r="V15" s="55">
        <v>1</v>
      </c>
      <c r="W15" s="55">
        <v>1</v>
      </c>
      <c r="X15" s="55">
        <v>1</v>
      </c>
      <c r="Y15" s="55">
        <v>1</v>
      </c>
      <c r="Z15" s="52" t="s">
        <v>19</v>
      </c>
      <c r="AA15" s="52" t="s">
        <v>19</v>
      </c>
      <c r="AB15" s="55"/>
      <c r="AC15" s="55"/>
      <c r="AD15" s="55"/>
      <c r="AE15" s="55"/>
      <c r="AF15" s="55"/>
      <c r="AG15" s="52" t="s">
        <v>19</v>
      </c>
      <c r="AH15" s="52" t="s">
        <v>19</v>
      </c>
      <c r="AI15" s="54">
        <f t="shared" si="0"/>
        <v>13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">
      <c r="A16" s="45" t="s">
        <v>125</v>
      </c>
      <c r="B16" s="38" t="s">
        <v>126</v>
      </c>
      <c r="C16" s="39" t="s">
        <v>114</v>
      </c>
      <c r="D16" s="52">
        <v>1</v>
      </c>
      <c r="E16" s="52" t="s">
        <v>19</v>
      </c>
      <c r="F16" s="52" t="s">
        <v>19</v>
      </c>
      <c r="G16" s="52"/>
      <c r="H16" s="52"/>
      <c r="I16" s="52"/>
      <c r="J16" s="52"/>
      <c r="K16" s="52"/>
      <c r="L16" s="52" t="s">
        <v>19</v>
      </c>
      <c r="M16" s="52" t="s">
        <v>19</v>
      </c>
      <c r="N16" s="52"/>
      <c r="O16" s="52"/>
      <c r="P16" s="52"/>
      <c r="Q16" s="52"/>
      <c r="R16" s="52"/>
      <c r="S16" s="52" t="s">
        <v>19</v>
      </c>
      <c r="T16" s="52" t="s">
        <v>19</v>
      </c>
      <c r="U16" s="52"/>
      <c r="V16" s="52"/>
      <c r="W16" s="52"/>
      <c r="X16" s="52">
        <v>1</v>
      </c>
      <c r="Y16" s="52">
        <v>1</v>
      </c>
      <c r="Z16" s="52" t="s">
        <v>19</v>
      </c>
      <c r="AA16" s="52" t="s">
        <v>19</v>
      </c>
      <c r="AB16" s="52"/>
      <c r="AC16" s="52"/>
      <c r="AD16" s="52"/>
      <c r="AE16" s="52"/>
      <c r="AF16" s="52"/>
      <c r="AG16" s="52" t="s">
        <v>19</v>
      </c>
      <c r="AH16" s="52" t="s">
        <v>19</v>
      </c>
      <c r="AI16" s="54">
        <f t="shared" si="0"/>
        <v>3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7" customFormat="1" ht="12" customHeight="1" x14ac:dyDescent="0.2">
      <c r="A17" s="46" t="s">
        <v>118</v>
      </c>
      <c r="B17" s="33" t="s">
        <v>119</v>
      </c>
      <c r="C17" s="34" t="s">
        <v>29</v>
      </c>
      <c r="D17" s="55"/>
      <c r="E17" s="52" t="s">
        <v>19</v>
      </c>
      <c r="F17" s="52" t="s">
        <v>19</v>
      </c>
      <c r="G17" s="55"/>
      <c r="H17" s="55"/>
      <c r="I17" s="55"/>
      <c r="J17" s="55"/>
      <c r="K17" s="55"/>
      <c r="L17" s="52" t="s">
        <v>19</v>
      </c>
      <c r="M17" s="52" t="s">
        <v>19</v>
      </c>
      <c r="N17" s="55"/>
      <c r="O17" s="55"/>
      <c r="P17" s="55"/>
      <c r="Q17" s="55"/>
      <c r="R17" s="55"/>
      <c r="S17" s="52" t="s">
        <v>19</v>
      </c>
      <c r="T17" s="52" t="s">
        <v>19</v>
      </c>
      <c r="U17" s="55"/>
      <c r="V17" s="55"/>
      <c r="W17" s="55"/>
      <c r="X17" s="55"/>
      <c r="Y17" s="55"/>
      <c r="Z17" s="52" t="s">
        <v>19</v>
      </c>
      <c r="AA17" s="52" t="s">
        <v>19</v>
      </c>
      <c r="AB17" s="55"/>
      <c r="AC17" s="55"/>
      <c r="AD17" s="55"/>
      <c r="AE17" s="55"/>
      <c r="AF17" s="55"/>
      <c r="AG17" s="52" t="s">
        <v>19</v>
      </c>
      <c r="AH17" s="52" t="s">
        <v>19</v>
      </c>
      <c r="AI17" s="54">
        <f t="shared" si="0"/>
        <v>0</v>
      </c>
      <c r="AJ17" s="83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</row>
    <row r="18" spans="1:190" s="19" customFormat="1" ht="12" customHeight="1" x14ac:dyDescent="0.2">
      <c r="A18" s="47" t="s">
        <v>130</v>
      </c>
      <c r="B18" s="50" t="s">
        <v>131</v>
      </c>
      <c r="C18" s="84" t="s">
        <v>120</v>
      </c>
      <c r="D18" s="52">
        <v>1</v>
      </c>
      <c r="E18" s="52" t="s">
        <v>19</v>
      </c>
      <c r="F18" s="52" t="s">
        <v>19</v>
      </c>
      <c r="G18" s="52"/>
      <c r="H18" s="52"/>
      <c r="I18" s="52"/>
      <c r="J18" s="52"/>
      <c r="K18" s="52"/>
      <c r="L18" s="52" t="s">
        <v>19</v>
      </c>
      <c r="M18" s="52" t="s">
        <v>19</v>
      </c>
      <c r="N18" s="52"/>
      <c r="O18" s="52"/>
      <c r="P18" s="52"/>
      <c r="Q18" s="52"/>
      <c r="R18" s="52"/>
      <c r="S18" s="52" t="s">
        <v>19</v>
      </c>
      <c r="T18" s="52" t="s">
        <v>19</v>
      </c>
      <c r="U18" s="52"/>
      <c r="V18" s="52"/>
      <c r="W18" s="52"/>
      <c r="X18" s="52"/>
      <c r="Y18" s="52">
        <v>1</v>
      </c>
      <c r="Z18" s="52" t="s">
        <v>19</v>
      </c>
      <c r="AA18" s="52" t="s">
        <v>19</v>
      </c>
      <c r="AB18" s="52"/>
      <c r="AC18" s="52"/>
      <c r="AD18" s="52"/>
      <c r="AE18" s="52"/>
      <c r="AF18" s="52"/>
      <c r="AG18" s="52" t="s">
        <v>19</v>
      </c>
      <c r="AH18" s="52" t="s">
        <v>19</v>
      </c>
      <c r="AI18" s="54">
        <f t="shared" si="0"/>
        <v>2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190" s="20" customFormat="1" ht="12" customHeight="1" x14ac:dyDescent="0.2">
      <c r="A19" s="73"/>
      <c r="B19" s="51" t="s">
        <v>5</v>
      </c>
      <c r="C19" s="49"/>
      <c r="D19" s="56">
        <f t="shared" ref="D19:E19" si="1">SUM(D8:D18)</f>
        <v>7.5</v>
      </c>
      <c r="E19" s="56">
        <f t="shared" si="1"/>
        <v>0</v>
      </c>
      <c r="F19" s="56">
        <f>SUM(F8:F18)</f>
        <v>0</v>
      </c>
      <c r="G19" s="56">
        <f t="shared" ref="G19:L19" si="2">SUM(G8:G18)</f>
        <v>4</v>
      </c>
      <c r="H19" s="56">
        <f t="shared" si="2"/>
        <v>5</v>
      </c>
      <c r="I19" s="56">
        <f t="shared" si="2"/>
        <v>9.5</v>
      </c>
      <c r="J19" s="56">
        <f t="shared" si="2"/>
        <v>10.5</v>
      </c>
      <c r="K19" s="56">
        <f t="shared" si="2"/>
        <v>3</v>
      </c>
      <c r="L19" s="56">
        <f t="shared" si="2"/>
        <v>0</v>
      </c>
      <c r="M19" s="56">
        <f>SUM(M8:M18)</f>
        <v>0</v>
      </c>
      <c r="N19" s="56">
        <f t="shared" ref="N19:S19" si="3">SUM(N8:N18)</f>
        <v>8.5</v>
      </c>
      <c r="O19" s="56">
        <f t="shared" si="3"/>
        <v>10.5</v>
      </c>
      <c r="P19" s="56">
        <f t="shared" si="3"/>
        <v>0</v>
      </c>
      <c r="Q19" s="56">
        <f t="shared" si="3"/>
        <v>5.5</v>
      </c>
      <c r="R19" s="56">
        <f t="shared" si="3"/>
        <v>0</v>
      </c>
      <c r="S19" s="56">
        <f t="shared" si="3"/>
        <v>0</v>
      </c>
      <c r="T19" s="56">
        <f>SUM(T8:T18)</f>
        <v>0</v>
      </c>
      <c r="U19" s="56">
        <f t="shared" ref="U19:Z19" si="4">SUM(U8:U18)</f>
        <v>3</v>
      </c>
      <c r="V19" s="56">
        <f t="shared" si="4"/>
        <v>7</v>
      </c>
      <c r="W19" s="56">
        <f t="shared" si="4"/>
        <v>10.5</v>
      </c>
      <c r="X19" s="56">
        <f t="shared" si="4"/>
        <v>6</v>
      </c>
      <c r="Y19" s="56">
        <f t="shared" si="4"/>
        <v>7</v>
      </c>
      <c r="Z19" s="56">
        <f t="shared" si="4"/>
        <v>0</v>
      </c>
      <c r="AA19" s="56">
        <f>SUM(AA8:AA18)</f>
        <v>0</v>
      </c>
      <c r="AB19" s="56">
        <f t="shared" ref="AB19:AG19" si="5">SUM(AB8:AB18)</f>
        <v>0</v>
      </c>
      <c r="AC19" s="56">
        <f t="shared" si="5"/>
        <v>0</v>
      </c>
      <c r="AD19" s="56">
        <f t="shared" si="5"/>
        <v>0</v>
      </c>
      <c r="AE19" s="56">
        <f t="shared" si="5"/>
        <v>0</v>
      </c>
      <c r="AF19" s="56">
        <f t="shared" si="5"/>
        <v>0</v>
      </c>
      <c r="AG19" s="56">
        <f t="shared" si="5"/>
        <v>0</v>
      </c>
      <c r="AH19" s="56">
        <f>SUM(AH8:AH18)</f>
        <v>0</v>
      </c>
      <c r="AI19" s="57">
        <f>SUM(AI8:AI18)</f>
        <v>97.5</v>
      </c>
      <c r="AJ19" s="41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</row>
    <row r="20" spans="1:190" s="20" customFormat="1" ht="12" customHeight="1" x14ac:dyDescent="0.2">
      <c r="A20" s="74" t="s">
        <v>6</v>
      </c>
      <c r="B20" s="10"/>
      <c r="C20" s="10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>
        <f>7.5</f>
        <v>7.5</v>
      </c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4">
        <f t="shared" ref="AI20:AI28" si="6">SUM(D20:AH20)</f>
        <v>7.5</v>
      </c>
      <c r="AJ20" s="81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</row>
    <row r="21" spans="1:190" s="21" customFormat="1" ht="12" customHeight="1" x14ac:dyDescent="0.2">
      <c r="A21" s="74" t="s">
        <v>13</v>
      </c>
      <c r="B21" s="10"/>
      <c r="C21" s="10"/>
      <c r="D21" s="58"/>
      <c r="E21" s="58"/>
      <c r="F21" s="58"/>
      <c r="G21" s="58">
        <v>2</v>
      </c>
      <c r="H21" s="58">
        <v>2</v>
      </c>
      <c r="I21" s="58"/>
      <c r="J21" s="58"/>
      <c r="K21" s="58"/>
      <c r="L21" s="58"/>
      <c r="M21" s="58"/>
      <c r="N21" s="58"/>
      <c r="O21" s="58"/>
      <c r="P21" s="58"/>
      <c r="Q21" s="58">
        <v>2</v>
      </c>
      <c r="R21" s="58"/>
      <c r="S21" s="58"/>
      <c r="T21" s="58"/>
      <c r="U21" s="58"/>
      <c r="V21" s="58"/>
      <c r="W21" s="58"/>
      <c r="X21" s="58">
        <v>2</v>
      </c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4">
        <f t="shared" si="6"/>
        <v>8</v>
      </c>
      <c r="AJ21" s="44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</row>
    <row r="22" spans="1:190" s="17" customFormat="1" ht="12" customHeight="1" x14ac:dyDescent="0.2">
      <c r="A22" s="74" t="s">
        <v>7</v>
      </c>
      <c r="B22" s="10"/>
      <c r="C22" s="10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4">
        <f t="shared" si="6"/>
        <v>0</v>
      </c>
      <c r="AJ22" s="4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17" customFormat="1" x14ac:dyDescent="0.2">
      <c r="A23" s="74" t="s">
        <v>21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6"/>
        <v>0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</row>
    <row r="24" spans="1:190" s="21" customFormat="1" x14ac:dyDescent="0.2">
      <c r="A24" s="73" t="s">
        <v>113</v>
      </c>
      <c r="B24" s="11"/>
      <c r="C24" s="11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/>
      <c r="AJ24" s="44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</row>
    <row r="25" spans="1:190" s="21" customFormat="1" x14ac:dyDescent="0.2">
      <c r="A25" s="73" t="s">
        <v>11</v>
      </c>
      <c r="B25" s="11"/>
      <c r="C25" s="11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>
        <v>7.5</v>
      </c>
      <c r="AC25" s="58">
        <v>7.5</v>
      </c>
      <c r="AD25" s="58">
        <v>7.5</v>
      </c>
      <c r="AE25" s="58">
        <v>7.5</v>
      </c>
      <c r="AF25" s="58">
        <v>7.5</v>
      </c>
      <c r="AG25" s="58"/>
      <c r="AH25" s="58"/>
      <c r="AI25" s="54">
        <f t="shared" si="6"/>
        <v>37.5</v>
      </c>
      <c r="AJ25" s="41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</row>
    <row r="26" spans="1:190" s="17" customFormat="1" x14ac:dyDescent="0.2">
      <c r="A26" s="73" t="s">
        <v>12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>
        <v>7.5</v>
      </c>
      <c r="Q26" s="58"/>
      <c r="R26" s="58"/>
      <c r="S26" s="58"/>
      <c r="T26" s="58"/>
      <c r="U26" s="58">
        <v>7.5</v>
      </c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>
        <f t="shared" si="6"/>
        <v>15</v>
      </c>
      <c r="AJ26" s="82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48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</row>
    <row r="27" spans="1:190" x14ac:dyDescent="0.2">
      <c r="A27" s="73" t="s">
        <v>37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6"/>
        <v>0</v>
      </c>
      <c r="AJ27" s="8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48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</row>
    <row r="28" spans="1:190" x14ac:dyDescent="0.2">
      <c r="A28" s="73" t="s">
        <v>37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6"/>
        <v>0</v>
      </c>
      <c r="AJ28" s="81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</row>
    <row r="29" spans="1:190" x14ac:dyDescent="0.2">
      <c r="A29" s="73" t="s">
        <v>8</v>
      </c>
      <c r="B29" s="11"/>
      <c r="C29" s="11"/>
      <c r="D29" s="56">
        <f t="shared" ref="D29:AE29" si="7">SUM(D19:D28)</f>
        <v>7.5</v>
      </c>
      <c r="E29" s="56">
        <f t="shared" si="7"/>
        <v>0</v>
      </c>
      <c r="F29" s="56">
        <f t="shared" si="7"/>
        <v>0</v>
      </c>
      <c r="G29" s="56">
        <f t="shared" si="7"/>
        <v>6</v>
      </c>
      <c r="H29" s="56">
        <f t="shared" si="7"/>
        <v>7</v>
      </c>
      <c r="I29" s="56">
        <f t="shared" si="7"/>
        <v>9.5</v>
      </c>
      <c r="J29" s="56">
        <f t="shared" si="7"/>
        <v>10.5</v>
      </c>
      <c r="K29" s="56">
        <f t="shared" si="7"/>
        <v>3</v>
      </c>
      <c r="L29" s="56">
        <f t="shared" si="7"/>
        <v>0</v>
      </c>
      <c r="M29" s="56">
        <f t="shared" si="7"/>
        <v>0</v>
      </c>
      <c r="N29" s="56">
        <f t="shared" si="7"/>
        <v>8.5</v>
      </c>
      <c r="O29" s="56">
        <f t="shared" si="7"/>
        <v>10.5</v>
      </c>
      <c r="P29" s="56">
        <f t="shared" si="7"/>
        <v>7.5</v>
      </c>
      <c r="Q29" s="56">
        <f t="shared" si="7"/>
        <v>7.5</v>
      </c>
      <c r="R29" s="56">
        <f t="shared" si="7"/>
        <v>7.5</v>
      </c>
      <c r="S29" s="56">
        <f t="shared" si="7"/>
        <v>0</v>
      </c>
      <c r="T29" s="56">
        <f t="shared" si="7"/>
        <v>0</v>
      </c>
      <c r="U29" s="56">
        <f t="shared" si="7"/>
        <v>10.5</v>
      </c>
      <c r="V29" s="56">
        <f t="shared" si="7"/>
        <v>7</v>
      </c>
      <c r="W29" s="56">
        <f t="shared" si="7"/>
        <v>10.5</v>
      </c>
      <c r="X29" s="56">
        <f t="shared" si="7"/>
        <v>8</v>
      </c>
      <c r="Y29" s="56">
        <f t="shared" si="7"/>
        <v>7</v>
      </c>
      <c r="Z29" s="56">
        <f t="shared" si="7"/>
        <v>0</v>
      </c>
      <c r="AA29" s="56">
        <f t="shared" si="7"/>
        <v>0</v>
      </c>
      <c r="AB29" s="56">
        <f t="shared" si="7"/>
        <v>7.5</v>
      </c>
      <c r="AC29" s="56">
        <f t="shared" si="7"/>
        <v>7.5</v>
      </c>
      <c r="AD29" s="56">
        <f t="shared" si="7"/>
        <v>7.5</v>
      </c>
      <c r="AE29" s="56">
        <f t="shared" si="7"/>
        <v>7.5</v>
      </c>
      <c r="AF29" s="56">
        <f t="shared" ref="AF29:AH29" si="8">SUM(AF19:AF28)</f>
        <v>7.5</v>
      </c>
      <c r="AG29" s="56">
        <f t="shared" si="8"/>
        <v>0</v>
      </c>
      <c r="AH29" s="56">
        <f t="shared" si="8"/>
        <v>0</v>
      </c>
      <c r="AI29" s="57">
        <f>SUM(AI19:AI28)</f>
        <v>165.5</v>
      </c>
      <c r="AJ29" s="23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ht="13.5" thickBot="1" x14ac:dyDescent="0.25">
      <c r="A30" s="75" t="s">
        <v>9</v>
      </c>
      <c r="B30" s="12"/>
      <c r="C30" s="13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6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ht="12" thickBot="1" x14ac:dyDescent="0.25">
      <c r="A31" s="76" t="s">
        <v>25</v>
      </c>
      <c r="B31" s="13" t="s">
        <v>26</v>
      </c>
      <c r="C31" s="13"/>
      <c r="D31" s="59"/>
      <c r="E31" s="59"/>
      <c r="F31" s="59" t="s">
        <v>31</v>
      </c>
      <c r="G31" s="59"/>
      <c r="H31" s="59" t="s">
        <v>32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25"/>
      <c r="Y31" s="59"/>
      <c r="Z31" s="59"/>
      <c r="AA31" s="59"/>
      <c r="AB31" s="59"/>
      <c r="AC31" s="59"/>
      <c r="AD31" s="59"/>
      <c r="AE31" s="59"/>
      <c r="AF31" s="65" t="s">
        <v>10</v>
      </c>
      <c r="AG31" s="65"/>
      <c r="AH31" s="64">
        <f>21</f>
        <v>21</v>
      </c>
      <c r="AI31" s="60">
        <f>7.5*AH31</f>
        <v>157.5</v>
      </c>
      <c r="AJ31" s="26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ht="11.25" x14ac:dyDescent="0.2">
      <c r="A32" s="76" t="s">
        <v>24</v>
      </c>
      <c r="B32" s="13" t="s">
        <v>27</v>
      </c>
      <c r="C32" s="13"/>
      <c r="D32" s="59"/>
      <c r="E32" s="59"/>
      <c r="F32" s="59" t="s">
        <v>40</v>
      </c>
      <c r="G32" s="59"/>
      <c r="H32" s="59" t="s">
        <v>33</v>
      </c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25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26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ht="11.25" x14ac:dyDescent="0.2">
      <c r="A33" s="76" t="s">
        <v>29</v>
      </c>
      <c r="B33" s="13" t="s">
        <v>30</v>
      </c>
      <c r="C33" s="13"/>
      <c r="D33" s="59"/>
      <c r="E33" s="59"/>
      <c r="F33" s="59" t="s">
        <v>39</v>
      </c>
      <c r="G33" s="59"/>
      <c r="H33" s="59" t="s">
        <v>34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25"/>
      <c r="Y33" s="59"/>
      <c r="Z33" s="59"/>
      <c r="AA33" s="59"/>
      <c r="AB33" s="59"/>
      <c r="AC33" s="59"/>
      <c r="AD33" s="59"/>
      <c r="AE33" s="59"/>
      <c r="AF33" s="65" t="s">
        <v>109</v>
      </c>
      <c r="AG33" s="65"/>
      <c r="AH33" s="59"/>
      <c r="AI33" s="59">
        <f>AI29-AI31</f>
        <v>8</v>
      </c>
      <c r="AJ33" s="26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s="25" customFormat="1" ht="11.25" x14ac:dyDescent="0.2">
      <c r="A34" s="77" t="s">
        <v>28</v>
      </c>
      <c r="B34" s="13" t="s">
        <v>112</v>
      </c>
      <c r="C34" s="26"/>
      <c r="D34" s="61"/>
      <c r="E34" s="61"/>
      <c r="F34" s="61" t="s">
        <v>41</v>
      </c>
      <c r="G34" s="61"/>
      <c r="H34" s="61" t="s">
        <v>35</v>
      </c>
      <c r="I34" s="61"/>
      <c r="J34" s="61"/>
      <c r="K34" s="61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26"/>
      <c r="AZ34" s="48"/>
    </row>
    <row r="35" spans="1:69" s="25" customFormat="1" ht="11.25" x14ac:dyDescent="0.2">
      <c r="A35" s="78" t="s">
        <v>22</v>
      </c>
      <c r="B35" s="26" t="s">
        <v>23</v>
      </c>
      <c r="C35" s="26"/>
      <c r="D35" s="61"/>
      <c r="E35" s="61"/>
      <c r="F35" s="61" t="s">
        <v>36</v>
      </c>
      <c r="G35" s="61"/>
      <c r="H35" s="61" t="s">
        <v>42</v>
      </c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Y35" s="61"/>
      <c r="Z35" s="61"/>
      <c r="AA35" s="61"/>
      <c r="AB35" s="61"/>
      <c r="AC35" s="61"/>
      <c r="AD35" s="61"/>
      <c r="AE35" s="61"/>
      <c r="AF35" s="66" t="s">
        <v>110</v>
      </c>
      <c r="AG35" s="66"/>
      <c r="AH35" s="61"/>
      <c r="AI35" s="62">
        <f>52</f>
        <v>52</v>
      </c>
      <c r="AJ35" s="26"/>
      <c r="AZ35" s="48"/>
    </row>
    <row r="36" spans="1:69" s="25" customFormat="1" ht="11.25" x14ac:dyDescent="0.2">
      <c r="A36" s="78"/>
      <c r="B36" s="26"/>
      <c r="C36" s="26"/>
      <c r="D36" s="61"/>
      <c r="E36" s="61"/>
      <c r="F36" s="61"/>
      <c r="G36" s="61"/>
      <c r="H36" s="61" t="s">
        <v>43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26"/>
      <c r="AZ36" s="48"/>
    </row>
    <row r="37" spans="1:69" s="25" customFormat="1" ht="13.5" thickBot="1" x14ac:dyDescent="0.25">
      <c r="A37" s="79"/>
      <c r="B37" s="24"/>
      <c r="C37" s="24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Y37" s="61"/>
      <c r="Z37" s="61"/>
      <c r="AA37" s="61"/>
      <c r="AB37" s="61"/>
      <c r="AC37" s="61"/>
      <c r="AD37" s="61"/>
      <c r="AE37" s="61"/>
      <c r="AF37" s="66" t="s">
        <v>111</v>
      </c>
      <c r="AG37" s="66"/>
      <c r="AH37" s="61"/>
      <c r="AI37" s="63">
        <f>AI35+AI33</f>
        <v>60</v>
      </c>
      <c r="AJ37" s="26"/>
      <c r="AZ37" s="48"/>
    </row>
    <row r="38" spans="1:69" s="25" customFormat="1" ht="13.5" thickTop="1" x14ac:dyDescent="0.2">
      <c r="A38" s="79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 spans="1:69" s="25" customFormat="1" x14ac:dyDescent="0.2">
      <c r="A39" s="79"/>
      <c r="B39" s="24"/>
      <c r="C39" s="2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 spans="1:69" s="25" customFormat="1" x14ac:dyDescent="0.2">
      <c r="A40" s="79"/>
      <c r="B40" s="24"/>
      <c r="C40" s="24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26"/>
      <c r="AI40" s="26"/>
      <c r="AJ40" s="26"/>
    </row>
    <row r="41" spans="1:69" s="25" customFormat="1" x14ac:dyDescent="0.2">
      <c r="A41" s="79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61"/>
      <c r="AH41" s="26"/>
      <c r="AI41" s="61"/>
      <c r="AJ41" s="26"/>
    </row>
    <row r="42" spans="1:69" s="25" customFormat="1" x14ac:dyDescent="0.2">
      <c r="A42" s="68"/>
      <c r="B42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6"/>
      <c r="AL42" s="16"/>
      <c r="AM42" s="16"/>
      <c r="AN42" s="16"/>
      <c r="AO42" s="16"/>
      <c r="AP42" s="16"/>
      <c r="AQ42" s="16"/>
    </row>
    <row r="43" spans="1:69" s="25" customFormat="1" x14ac:dyDescent="0.2">
      <c r="A43" s="68"/>
      <c r="B43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6"/>
      <c r="AL43" s="16"/>
      <c r="AM43" s="16"/>
      <c r="AN43" s="16"/>
      <c r="AO43" s="16"/>
      <c r="AP43" s="16"/>
      <c r="AQ43" s="16"/>
    </row>
    <row r="44" spans="1:69" s="25" customFormat="1" x14ac:dyDescent="0.2">
      <c r="A44" s="68"/>
      <c r="B44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6"/>
      <c r="AL44" s="16"/>
      <c r="AM44" s="16"/>
      <c r="AN44" s="16"/>
      <c r="AO44" s="16"/>
      <c r="AP44" s="16"/>
      <c r="AQ44" s="16"/>
    </row>
    <row r="45" spans="1:69" s="25" customFormat="1" x14ac:dyDescent="0.2">
      <c r="A45" s="68"/>
      <c r="B45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6"/>
      <c r="AL45" s="16"/>
      <c r="AM45" s="16"/>
      <c r="AN45" s="16"/>
      <c r="AO45" s="16"/>
      <c r="AP45" s="16"/>
      <c r="AQ45" s="16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75" x14ac:dyDescent="0.2"/>
  <cols>
    <col min="1" max="1" width="9.140625" style="68" customWidth="1"/>
    <col min="5" max="5" width="26.140625" customWidth="1"/>
  </cols>
  <sheetData>
    <row r="1" spans="1:3" x14ac:dyDescent="0.2">
      <c r="A1" s="48" t="s">
        <v>47</v>
      </c>
      <c r="B1" s="48" t="s">
        <v>74</v>
      </c>
      <c r="C1" s="25"/>
    </row>
    <row r="2" spans="1:3" x14ac:dyDescent="0.2">
      <c r="A2" s="48" t="s">
        <v>48</v>
      </c>
      <c r="B2" s="48" t="s">
        <v>75</v>
      </c>
      <c r="C2" s="25"/>
    </row>
    <row r="3" spans="1:3" x14ac:dyDescent="0.2">
      <c r="A3" s="48" t="s">
        <v>46</v>
      </c>
      <c r="B3" s="48" t="s">
        <v>76</v>
      </c>
      <c r="C3" s="25"/>
    </row>
    <row r="4" spans="1:3" x14ac:dyDescent="0.2">
      <c r="A4" s="48" t="s">
        <v>49</v>
      </c>
      <c r="B4" s="48" t="s">
        <v>77</v>
      </c>
      <c r="C4" s="25"/>
    </row>
    <row r="5" spans="1:3" x14ac:dyDescent="0.2">
      <c r="A5" s="48" t="s">
        <v>50</v>
      </c>
      <c r="B5" s="48" t="s">
        <v>78</v>
      </c>
      <c r="C5" s="25"/>
    </row>
    <row r="6" spans="1:3" x14ac:dyDescent="0.2">
      <c r="A6" s="48" t="s">
        <v>51</v>
      </c>
      <c r="B6" s="48" t="s">
        <v>79</v>
      </c>
      <c r="C6" s="25"/>
    </row>
    <row r="7" spans="1:3" x14ac:dyDescent="0.2">
      <c r="A7" s="48" t="s">
        <v>52</v>
      </c>
      <c r="B7" s="48" t="s">
        <v>80</v>
      </c>
      <c r="C7" s="25"/>
    </row>
    <row r="8" spans="1:3" x14ac:dyDescent="0.2">
      <c r="A8" s="48" t="s">
        <v>53</v>
      </c>
      <c r="B8" s="48" t="s">
        <v>81</v>
      </c>
      <c r="C8" s="25"/>
    </row>
    <row r="9" spans="1:3" x14ac:dyDescent="0.2">
      <c r="A9" s="48" t="s">
        <v>54</v>
      </c>
      <c r="B9" s="48" t="s">
        <v>82</v>
      </c>
      <c r="C9" s="25"/>
    </row>
    <row r="10" spans="1:3" x14ac:dyDescent="0.2">
      <c r="A10" s="48" t="s">
        <v>55</v>
      </c>
      <c r="B10" s="48" t="s">
        <v>83</v>
      </c>
      <c r="C10" s="25"/>
    </row>
    <row r="11" spans="1:3" x14ac:dyDescent="0.2">
      <c r="A11" s="48" t="s">
        <v>56</v>
      </c>
      <c r="B11" s="48" t="s">
        <v>84</v>
      </c>
      <c r="C11" s="25"/>
    </row>
    <row r="12" spans="1:3" x14ac:dyDescent="0.2">
      <c r="A12" s="48" t="s">
        <v>45</v>
      </c>
      <c r="B12" s="48" t="s">
        <v>85</v>
      </c>
      <c r="C12" s="25"/>
    </row>
    <row r="13" spans="1:3" x14ac:dyDescent="0.2">
      <c r="A13" s="48" t="s">
        <v>57</v>
      </c>
      <c r="B13" s="48" t="s">
        <v>105</v>
      </c>
      <c r="C13" s="25"/>
    </row>
    <row r="14" spans="1:3" x14ac:dyDescent="0.2">
      <c r="A14" s="48" t="s">
        <v>44</v>
      </c>
      <c r="B14" s="48" t="s">
        <v>86</v>
      </c>
      <c r="C14" s="25"/>
    </row>
    <row r="15" spans="1:3" x14ac:dyDescent="0.2">
      <c r="A15" s="48" t="s">
        <v>58</v>
      </c>
      <c r="B15" s="48" t="s">
        <v>87</v>
      </c>
      <c r="C15" s="25"/>
    </row>
    <row r="16" spans="1:3" x14ac:dyDescent="0.2">
      <c r="A16" s="48" t="s">
        <v>59</v>
      </c>
      <c r="B16" s="48" t="s">
        <v>104</v>
      </c>
      <c r="C16" s="25"/>
    </row>
    <row r="17" spans="1:3" x14ac:dyDescent="0.2">
      <c r="A17" s="48" t="s">
        <v>60</v>
      </c>
      <c r="B17" s="48" t="s">
        <v>88</v>
      </c>
      <c r="C17" s="25"/>
    </row>
    <row r="18" spans="1:3" x14ac:dyDescent="0.2">
      <c r="A18" s="48" t="s">
        <v>61</v>
      </c>
      <c r="B18" s="48" t="s">
        <v>89</v>
      </c>
      <c r="C18" s="25"/>
    </row>
    <row r="19" spans="1:3" x14ac:dyDescent="0.2">
      <c r="A19" s="48" t="s">
        <v>62</v>
      </c>
      <c r="B19" s="48" t="s">
        <v>103</v>
      </c>
      <c r="C19" s="25"/>
    </row>
    <row r="20" spans="1:3" x14ac:dyDescent="0.2">
      <c r="A20" s="48" t="s">
        <v>63</v>
      </c>
      <c r="B20" s="48" t="s">
        <v>90</v>
      </c>
      <c r="C20" s="25"/>
    </row>
    <row r="21" spans="1:3" x14ac:dyDescent="0.2">
      <c r="A21" s="48" t="s">
        <v>64</v>
      </c>
      <c r="B21" s="48" t="s">
        <v>102</v>
      </c>
      <c r="C21" s="25"/>
    </row>
    <row r="22" spans="1:3" x14ac:dyDescent="0.2">
      <c r="A22" s="48" t="s">
        <v>65</v>
      </c>
      <c r="B22" s="48" t="s">
        <v>101</v>
      </c>
      <c r="C22" s="25"/>
    </row>
    <row r="23" spans="1:3" x14ac:dyDescent="0.2">
      <c r="A23" s="48" t="s">
        <v>66</v>
      </c>
      <c r="B23" s="48" t="s">
        <v>100</v>
      </c>
      <c r="C23" s="25"/>
    </row>
    <row r="24" spans="1:3" x14ac:dyDescent="0.2">
      <c r="A24" s="48" t="s">
        <v>67</v>
      </c>
      <c r="B24" s="48" t="s">
        <v>99</v>
      </c>
      <c r="C24" s="25"/>
    </row>
    <row r="25" spans="1:3" x14ac:dyDescent="0.2">
      <c r="A25" s="48" t="s">
        <v>68</v>
      </c>
      <c r="B25" s="48" t="s">
        <v>98</v>
      </c>
      <c r="C25" s="25"/>
    </row>
    <row r="26" spans="1:3" x14ac:dyDescent="0.2">
      <c r="A26" s="48" t="s">
        <v>69</v>
      </c>
      <c r="B26" s="48" t="s">
        <v>97</v>
      </c>
      <c r="C26" s="25"/>
    </row>
    <row r="27" spans="1:3" x14ac:dyDescent="0.2">
      <c r="A27" s="48" t="s">
        <v>95</v>
      </c>
      <c r="B27" s="48" t="s">
        <v>96</v>
      </c>
      <c r="C27" s="25"/>
    </row>
    <row r="28" spans="1:3" x14ac:dyDescent="0.2">
      <c r="A28" s="48" t="s">
        <v>70</v>
      </c>
      <c r="B28" s="48" t="s">
        <v>94</v>
      </c>
      <c r="C28" s="25"/>
    </row>
    <row r="29" spans="1:3" x14ac:dyDescent="0.2">
      <c r="A29" s="48" t="s">
        <v>71</v>
      </c>
      <c r="B29" s="48" t="s">
        <v>93</v>
      </c>
      <c r="C29" s="25"/>
    </row>
    <row r="30" spans="1:3" x14ac:dyDescent="0.2">
      <c r="A30" s="48" t="s">
        <v>72</v>
      </c>
      <c r="B30" s="48" t="s">
        <v>92</v>
      </c>
      <c r="C30" s="25"/>
    </row>
    <row r="31" spans="1:3" x14ac:dyDescent="0.2">
      <c r="A31" s="48" t="s">
        <v>73</v>
      </c>
      <c r="B31" s="48" t="s">
        <v>91</v>
      </c>
      <c r="C31" s="25"/>
    </row>
    <row r="32" spans="1:3" x14ac:dyDescent="0.2">
      <c r="A32" s="48"/>
      <c r="B32" s="25"/>
      <c r="C32" s="25"/>
    </row>
    <row r="33" spans="1:3" x14ac:dyDescent="0.2">
      <c r="A33" s="48"/>
      <c r="B33" s="25" t="s">
        <v>106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Stanley Hsu</cp:lastModifiedBy>
  <cp:lastPrinted>2021-12-02T20:56:18Z</cp:lastPrinted>
  <dcterms:created xsi:type="dcterms:W3CDTF">1998-07-03T22:57:08Z</dcterms:created>
  <dcterms:modified xsi:type="dcterms:W3CDTF">2022-05-06T16:54:12Z</dcterms:modified>
</cp:coreProperties>
</file>