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2\"/>
    </mc:Choice>
  </mc:AlternateContent>
  <xr:revisionPtr revIDLastSave="0" documentId="13_ncr:1_{FCC8493A-4E9D-4B32-A952-94F94F0A6C1C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6" i="1" l="1"/>
  <c r="AH13" i="1"/>
  <c r="AH20" i="1" s="1"/>
  <c r="AH30" i="1" s="1"/>
  <c r="AH10" i="1"/>
  <c r="AG13" i="1"/>
  <c r="AF13" i="1"/>
  <c r="AF20" i="1" s="1"/>
  <c r="AF30" i="1" s="1"/>
  <c r="AG10" i="1"/>
  <c r="AF10" i="1"/>
  <c r="AH22" i="1"/>
  <c r="AG22" i="1"/>
  <c r="AF22" i="1"/>
  <c r="AA18" i="1"/>
  <c r="AA16" i="1"/>
  <c r="Z17" i="1"/>
  <c r="Z20" i="1" s="1"/>
  <c r="Z30" i="1" s="1"/>
  <c r="Z13" i="1"/>
  <c r="Z14" i="1"/>
  <c r="Y14" i="1"/>
  <c r="Y17" i="1"/>
  <c r="Y20" i="1" s="1"/>
  <c r="Y30" i="1" s="1"/>
  <c r="U18" i="1"/>
  <c r="U20" i="1" s="1"/>
  <c r="T18" i="1"/>
  <c r="S18" i="1"/>
  <c r="R18" i="1"/>
  <c r="M18" i="1"/>
  <c r="K18" i="1"/>
  <c r="Y13" i="1"/>
  <c r="AA22" i="1"/>
  <c r="Y22" i="1"/>
  <c r="U13" i="1"/>
  <c r="T16" i="1"/>
  <c r="U22" i="1"/>
  <c r="T22" i="1"/>
  <c r="S22" i="1"/>
  <c r="S13" i="1"/>
  <c r="R13" i="1"/>
  <c r="M13" i="1"/>
  <c r="L13" i="1"/>
  <c r="L20" i="1" s="1"/>
  <c r="L30" i="1" s="1"/>
  <c r="N22" i="1"/>
  <c r="N30" i="1" s="1"/>
  <c r="M22" i="1"/>
  <c r="L23" i="1"/>
  <c r="K22" i="1"/>
  <c r="K20" i="1"/>
  <c r="K30" i="1" s="1"/>
  <c r="K13" i="1"/>
  <c r="F27" i="1"/>
  <c r="F30" i="1" s="1"/>
  <c r="E27" i="1"/>
  <c r="D21" i="1"/>
  <c r="AI36" i="1"/>
  <c r="AG32" i="1"/>
  <c r="AE30" i="1"/>
  <c r="AD30" i="1"/>
  <c r="X30" i="1"/>
  <c r="W30" i="1"/>
  <c r="V30" i="1"/>
  <c r="Q30" i="1"/>
  <c r="P30" i="1"/>
  <c r="J30" i="1"/>
  <c r="I30" i="1"/>
  <c r="G30" i="1"/>
  <c r="AE20" i="1"/>
  <c r="AD20" i="1"/>
  <c r="AC20" i="1"/>
  <c r="AC30" i="1" s="1"/>
  <c r="AB20" i="1"/>
  <c r="AB30" i="1" s="1"/>
  <c r="X20" i="1"/>
  <c r="W20" i="1"/>
  <c r="V20" i="1"/>
  <c r="T20" i="1"/>
  <c r="Q20" i="1"/>
  <c r="P20" i="1"/>
  <c r="O20" i="1"/>
  <c r="O30" i="1" s="1"/>
  <c r="N20" i="1"/>
  <c r="M20" i="1"/>
  <c r="M30" i="1" s="1"/>
  <c r="J20" i="1"/>
  <c r="I20" i="1"/>
  <c r="H20" i="1"/>
  <c r="H30" i="1" s="1"/>
  <c r="G20" i="1"/>
  <c r="F20" i="1"/>
  <c r="AA20" i="1"/>
  <c r="E20" i="1"/>
  <c r="E30" i="1" s="1"/>
  <c r="D20" i="1"/>
  <c r="D30" i="1" s="1"/>
  <c r="AI18" i="1"/>
  <c r="AI19" i="1"/>
  <c r="AG20" i="1" l="1"/>
  <c r="AG30" i="1" s="1"/>
  <c r="S20" i="1"/>
  <c r="S30" i="1" s="1"/>
  <c r="R20" i="1"/>
  <c r="R30" i="1" s="1"/>
  <c r="AA30" i="1"/>
  <c r="U30" i="1"/>
  <c r="T30" i="1"/>
  <c r="AI17" i="1"/>
  <c r="AI16" i="1"/>
  <c r="AI14" i="1"/>
  <c r="AI15" i="1"/>
  <c r="AI10" i="1"/>
  <c r="AI9" i="1"/>
  <c r="AI13" i="1" l="1"/>
  <c r="AI12" i="1" l="1"/>
  <c r="AI11" i="1" l="1"/>
  <c r="AI28" i="1" l="1"/>
  <c r="AI24" i="1"/>
  <c r="AI20" i="1" l="1"/>
  <c r="AI27" i="1"/>
  <c r="AI22" i="1"/>
  <c r="AI32" i="1"/>
  <c r="AI23" i="1"/>
  <c r="AI29" i="1"/>
  <c r="AI8" i="1"/>
  <c r="AI26" i="1"/>
  <c r="AI21" i="1" l="1"/>
  <c r="AI30" i="1" l="1"/>
  <c r="AI34" i="1" s="1"/>
  <c r="AI38" i="1" s="1"/>
</calcChain>
</file>

<file path=xl/sharedStrings.xml><?xml version="1.0" encoding="utf-8"?>
<sst xmlns="http://schemas.openxmlformats.org/spreadsheetml/2006/main" count="198" uniqueCount="75">
  <si>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</si>
  <si>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</si>
  <si>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</si>
  <si>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</si>
  <si>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</si>
  <si>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</si>
  <si>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</si>
  <si>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</si>
  <si>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</si>
  <si>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</si>
  <si>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</si>
  <si>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</si>
  <si>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</si>
  <si>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</si>
  <si>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</si>
  <si>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</si>
  <si>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</si>
  <si>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</si>
  <si>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</si>
  <si>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</si>
  <si>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</si>
  <si>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</si>
  <si>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</si>
  <si>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</si>
  <si>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</si>
  <si>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</si>
  <si>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</si>
  <si>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</si>
  <si>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</si>
  <si>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</si>
  <si>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</si>
  <si>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</si>
  <si>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</si>
  <si>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</si>
  <si>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</si>
  <si>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</si>
  <si>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</si>
  <si>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</si>
  <si>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</si>
  <si>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</si>
  <si>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</si>
  <si>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</si>
  <si>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</si>
  <si>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</si>
  <si>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</si>
  <si>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</si>
  <si>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</si>
  <si>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</si>
  <si>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</si>
  <si>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</si>
  <si>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</si>
  <si>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</si>
  <si>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AIBC - IC</t>
  </si>
  <si>
    <t>2008</t>
  </si>
  <si>
    <t>Mosaic - SFU - Lot 24</t>
  </si>
  <si>
    <t>2010</t>
  </si>
  <si>
    <t>Darwin - NISD - Bldg 19</t>
  </si>
  <si>
    <t>2013</t>
  </si>
  <si>
    <t>Qualex - Harrison &amp; Kemsley</t>
  </si>
  <si>
    <t>2017</t>
  </si>
  <si>
    <t>Mosaic - Emery III</t>
  </si>
  <si>
    <t>2011</t>
  </si>
  <si>
    <t>Darwin - NISD - Bldg 17</t>
  </si>
  <si>
    <t>2003</t>
  </si>
  <si>
    <t>IPL - Victoria &amp; 11th</t>
  </si>
  <si>
    <t>2107</t>
  </si>
  <si>
    <t>Mosaic - Greyson</t>
  </si>
  <si>
    <t>2201</t>
  </si>
  <si>
    <t>Mosaic - Emery IV</t>
  </si>
  <si>
    <t>1705</t>
  </si>
  <si>
    <t>Mosaic - Forsythe</t>
  </si>
  <si>
    <t>August 2022</t>
  </si>
  <si>
    <t>2207</t>
  </si>
  <si>
    <t>Qualex - Fraser @ 11th</t>
  </si>
  <si>
    <t>2202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</si>
</sst>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zoomScaleNormal="100" zoomScaleSheetLayoutView="100" workbookViewId="0">
      <selection activeCell="B17" sqref="B17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19</v>
      </c>
      <c r="E7" s="70" t="s">
        <v>15</v>
      </c>
      <c r="F7" s="70" t="s">
        <v>16</v>
      </c>
      <c r="G7" s="70" t="s">
        <v>15</v>
      </c>
      <c r="H7" s="70" t="s">
        <v>17</v>
      </c>
      <c r="I7" s="70" t="s">
        <v>18</v>
      </c>
      <c r="J7" s="70" t="s">
        <v>18</v>
      </c>
      <c r="K7" s="70" t="s">
        <v>19</v>
      </c>
      <c r="L7" s="70" t="s">
        <v>15</v>
      </c>
      <c r="M7" s="70" t="s">
        <v>16</v>
      </c>
      <c r="N7" s="70" t="s">
        <v>15</v>
      </c>
      <c r="O7" s="70" t="s">
        <v>17</v>
      </c>
      <c r="P7" s="70" t="s">
        <v>18</v>
      </c>
      <c r="Q7" s="70" t="s">
        <v>18</v>
      </c>
      <c r="R7" s="70" t="s">
        <v>19</v>
      </c>
      <c r="S7" s="70" t="s">
        <v>15</v>
      </c>
      <c r="T7" s="70" t="s">
        <v>16</v>
      </c>
      <c r="U7" s="70" t="s">
        <v>15</v>
      </c>
      <c r="V7" s="70" t="s">
        <v>17</v>
      </c>
      <c r="W7" s="70" t="s">
        <v>18</v>
      </c>
      <c r="X7" s="70" t="s">
        <v>18</v>
      </c>
      <c r="Y7" s="70" t="s">
        <v>19</v>
      </c>
      <c r="Z7" s="70" t="s">
        <v>15</v>
      </c>
      <c r="AA7" s="70" t="s">
        <v>16</v>
      </c>
      <c r="AB7" s="70" t="s">
        <v>15</v>
      </c>
      <c r="AC7" s="70" t="s">
        <v>17</v>
      </c>
      <c r="AD7" s="70" t="s">
        <v>18</v>
      </c>
      <c r="AE7" s="70" t="s">
        <v>18</v>
      </c>
      <c r="AF7" s="70" t="s">
        <v>19</v>
      </c>
      <c r="AG7" s="70" t="s">
        <v>15</v>
      </c>
      <c r="AH7" s="70" t="s">
        <v>16</v>
      </c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69</v>
      </c>
      <c r="B8" s="82" t="s">
        <v>70</v>
      </c>
      <c r="C8" s="40"/>
      <c r="D8" s="50"/>
      <c r="E8" s="50"/>
      <c r="F8" s="50"/>
      <c r="G8" s="50"/>
      <c r="H8" s="50"/>
      <c r="I8" s="50" t="s">
        <v>20</v>
      </c>
      <c r="J8" s="50" t="s">
        <v>20</v>
      </c>
      <c r="K8" s="50"/>
      <c r="L8" s="50"/>
      <c r="M8" s="50"/>
      <c r="N8" s="50"/>
      <c r="O8" s="50"/>
      <c r="P8" s="50" t="s">
        <v>20</v>
      </c>
      <c r="Q8" s="50" t="s">
        <v>20</v>
      </c>
      <c r="R8" s="50"/>
      <c r="S8" s="50"/>
      <c r="T8" s="50"/>
      <c r="U8" s="50"/>
      <c r="V8" s="50"/>
      <c r="W8" s="50" t="s">
        <v>20</v>
      </c>
      <c r="X8" s="50" t="s">
        <v>20</v>
      </c>
      <c r="Y8" s="50"/>
      <c r="Z8" s="50"/>
      <c r="AA8" s="50"/>
      <c r="AB8" s="50"/>
      <c r="AC8" s="50"/>
      <c r="AD8" s="50" t="s">
        <v>20</v>
      </c>
      <c r="AE8" s="50" t="s">
        <v>20</v>
      </c>
      <c r="AF8" s="50"/>
      <c r="AG8" s="50"/>
      <c r="AH8" s="50"/>
      <c r="AI8" s="51">
        <f t="shared" ref="AI8" si="0">SUM(D8:AH8)</f>
        <v>0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63</v>
      </c>
      <c r="B9" s="75" t="s">
        <v>64</v>
      </c>
      <c r="C9" s="74"/>
      <c r="D9" s="52"/>
      <c r="E9" s="52"/>
      <c r="F9" s="52"/>
      <c r="G9" s="52"/>
      <c r="H9" s="52"/>
      <c r="I9" s="50" t="s">
        <v>20</v>
      </c>
      <c r="J9" s="50" t="s">
        <v>20</v>
      </c>
      <c r="K9" s="52"/>
      <c r="L9" s="52"/>
      <c r="M9" s="52"/>
      <c r="N9" s="52"/>
      <c r="O9" s="52"/>
      <c r="P9" s="50" t="s">
        <v>20</v>
      </c>
      <c r="Q9" s="50" t="s">
        <v>20</v>
      </c>
      <c r="R9" s="52"/>
      <c r="S9" s="52"/>
      <c r="T9" s="52"/>
      <c r="U9" s="52"/>
      <c r="V9" s="52"/>
      <c r="W9" s="50" t="s">
        <v>20</v>
      </c>
      <c r="X9" s="50" t="s">
        <v>20</v>
      </c>
      <c r="Y9" s="52"/>
      <c r="Z9" s="52"/>
      <c r="AA9" s="52"/>
      <c r="AB9" s="52"/>
      <c r="AC9" s="52"/>
      <c r="AD9" s="50" t="s">
        <v>20</v>
      </c>
      <c r="AE9" s="50" t="s">
        <v>20</v>
      </c>
      <c r="AF9" s="52"/>
      <c r="AG9" s="52"/>
      <c r="AH9" s="52"/>
      <c r="AI9" s="51">
        <f t="shared" ref="AI9:AI10" si="1">SUM(D9:AH9)</f>
        <v>0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53</v>
      </c>
      <c r="B10" s="73" t="s">
        <v>54</v>
      </c>
      <c r="C10" s="77"/>
      <c r="D10" s="50"/>
      <c r="E10" s="50"/>
      <c r="F10" s="50"/>
      <c r="G10" s="50"/>
      <c r="H10" s="50"/>
      <c r="I10" s="50" t="s">
        <v>20</v>
      </c>
      <c r="J10" s="50" t="s">
        <v>20</v>
      </c>
      <c r="K10" s="50"/>
      <c r="L10" s="50"/>
      <c r="M10" s="50"/>
      <c r="N10" s="50"/>
      <c r="O10" s="50"/>
      <c r="P10" s="50" t="s">
        <v>20</v>
      </c>
      <c r="Q10" s="50" t="s">
        <v>20</v>
      </c>
      <c r="R10" s="50"/>
      <c r="S10" s="50"/>
      <c r="T10" s="50"/>
      <c r="U10" s="50"/>
      <c r="V10" s="50"/>
      <c r="W10" s="50" t="s">
        <v>20</v>
      </c>
      <c r="X10" s="50" t="s">
        <v>20</v>
      </c>
      <c r="Y10" s="50"/>
      <c r="Z10" s="50"/>
      <c r="AA10" s="50"/>
      <c r="AB10" s="50"/>
      <c r="AC10" s="50"/>
      <c r="AD10" s="50" t="s">
        <v>20</v>
      </c>
      <c r="AE10" s="50" t="s">
        <v>20</v>
      </c>
      <c r="AF10" s="50">
        <f>1</f>
        <v>1</v>
      </c>
      <c r="AG10" s="50">
        <f>2</f>
        <v>2</v>
      </c>
      <c r="AH10" s="50">
        <f>2</f>
        <v>2</v>
      </c>
      <c r="AI10" s="51">
        <f t="shared" si="1"/>
        <v>5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55</v>
      </c>
      <c r="B11" s="75" t="s">
        <v>56</v>
      </c>
      <c r="C11" s="74"/>
      <c r="D11" s="52"/>
      <c r="E11" s="52"/>
      <c r="F11" s="52"/>
      <c r="G11" s="52"/>
      <c r="H11" s="52"/>
      <c r="I11" s="50" t="s">
        <v>20</v>
      </c>
      <c r="J11" s="50" t="s">
        <v>20</v>
      </c>
      <c r="K11" s="52"/>
      <c r="L11" s="52"/>
      <c r="M11" s="52"/>
      <c r="N11" s="52"/>
      <c r="O11" s="52"/>
      <c r="P11" s="50" t="s">
        <v>20</v>
      </c>
      <c r="Q11" s="50" t="s">
        <v>20</v>
      </c>
      <c r="R11" s="52"/>
      <c r="S11" s="52"/>
      <c r="T11" s="52"/>
      <c r="U11" s="52"/>
      <c r="V11" s="52"/>
      <c r="W11" s="50" t="s">
        <v>20</v>
      </c>
      <c r="X11" s="50" t="s">
        <v>20</v>
      </c>
      <c r="Y11" s="52"/>
      <c r="Z11" s="52"/>
      <c r="AA11" s="52"/>
      <c r="AB11" s="52"/>
      <c r="AC11" s="52"/>
      <c r="AD11" s="50" t="s">
        <v>20</v>
      </c>
      <c r="AE11" s="50" t="s">
        <v>20</v>
      </c>
      <c r="AF11" s="52"/>
      <c r="AG11" s="52"/>
      <c r="AH11" s="52"/>
      <c r="AI11" s="51">
        <f t="shared" ref="AI11:AI12" si="2">SUM(D11:AH11)</f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61</v>
      </c>
      <c r="B12" s="73" t="s">
        <v>62</v>
      </c>
      <c r="C12" s="77"/>
      <c r="D12" s="50"/>
      <c r="E12" s="50"/>
      <c r="F12" s="50"/>
      <c r="G12" s="50"/>
      <c r="H12" s="50"/>
      <c r="I12" s="50" t="s">
        <v>20</v>
      </c>
      <c r="J12" s="50" t="s">
        <v>20</v>
      </c>
      <c r="K12" s="50"/>
      <c r="L12" s="50"/>
      <c r="M12" s="50"/>
      <c r="N12" s="50"/>
      <c r="O12" s="50"/>
      <c r="P12" s="50" t="s">
        <v>20</v>
      </c>
      <c r="Q12" s="50" t="s">
        <v>20</v>
      </c>
      <c r="R12" s="50"/>
      <c r="S12" s="50"/>
      <c r="T12" s="50"/>
      <c r="U12" s="50"/>
      <c r="V12" s="50"/>
      <c r="W12" s="50" t="s">
        <v>20</v>
      </c>
      <c r="X12" s="50" t="s">
        <v>20</v>
      </c>
      <c r="Y12" s="50"/>
      <c r="Z12" s="50"/>
      <c r="AA12" s="50"/>
      <c r="AB12" s="50"/>
      <c r="AC12" s="50"/>
      <c r="AD12" s="50" t="s">
        <v>20</v>
      </c>
      <c r="AE12" s="50" t="s">
        <v>20</v>
      </c>
      <c r="AF12" s="50"/>
      <c r="AG12" s="50"/>
      <c r="AH12" s="50"/>
      <c r="AI12" s="51">
        <f t="shared" si="2"/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57</v>
      </c>
      <c r="B13" s="75" t="s">
        <v>58</v>
      </c>
      <c r="C13" s="74"/>
      <c r="D13" s="52"/>
      <c r="E13" s="52"/>
      <c r="F13" s="52"/>
      <c r="G13" s="52"/>
      <c r="H13" s="52"/>
      <c r="I13" s="50" t="s">
        <v>20</v>
      </c>
      <c r="J13" s="50" t="s">
        <v>20</v>
      </c>
      <c r="K13" s="52">
        <f>3</f>
        <v>3</v>
      </c>
      <c r="L13" s="52">
        <f>4</f>
        <v>4</v>
      </c>
      <c r="M13" s="52">
        <f>2</f>
        <v>2</v>
      </c>
      <c r="N13" s="52"/>
      <c r="O13" s="52"/>
      <c r="P13" s="50" t="s">
        <v>20</v>
      </c>
      <c r="Q13" s="50" t="s">
        <v>20</v>
      </c>
      <c r="R13" s="52">
        <f>2</f>
        <v>2</v>
      </c>
      <c r="S13" s="52">
        <f>2</f>
        <v>2</v>
      </c>
      <c r="T13" s="52"/>
      <c r="U13" s="52">
        <f>1</f>
        <v>1</v>
      </c>
      <c r="V13" s="52"/>
      <c r="W13" s="50" t="s">
        <v>20</v>
      </c>
      <c r="X13" s="50" t="s">
        <v>20</v>
      </c>
      <c r="Y13" s="52">
        <f>1</f>
        <v>1</v>
      </c>
      <c r="Z13" s="52">
        <f>2</f>
        <v>2</v>
      </c>
      <c r="AA13" s="52"/>
      <c r="AB13" s="52"/>
      <c r="AC13" s="52"/>
      <c r="AD13" s="50" t="s">
        <v>20</v>
      </c>
      <c r="AE13" s="50" t="s">
        <v>20</v>
      </c>
      <c r="AF13" s="52">
        <f>5</f>
        <v>5</v>
      </c>
      <c r="AG13" s="52">
        <f>5</f>
        <v>5</v>
      </c>
      <c r="AH13" s="52">
        <f>1</f>
        <v>1</v>
      </c>
      <c r="AI13" s="51">
        <f t="shared" ref="AI13:AI19" si="3">SUM(D13:AH13)</f>
        <v>28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59</v>
      </c>
      <c r="B14" s="73" t="s">
        <v>60</v>
      </c>
      <c r="C14" s="40"/>
      <c r="D14" s="50"/>
      <c r="E14" s="50"/>
      <c r="F14" s="50"/>
      <c r="G14" s="50"/>
      <c r="H14" s="50"/>
      <c r="I14" s="50" t="s">
        <v>20</v>
      </c>
      <c r="J14" s="50" t="s">
        <v>20</v>
      </c>
      <c r="K14" s="50"/>
      <c r="L14" s="50"/>
      <c r="M14" s="50"/>
      <c r="N14" s="50"/>
      <c r="O14" s="50"/>
      <c r="P14" s="50" t="s">
        <v>20</v>
      </c>
      <c r="Q14" s="50" t="s">
        <v>20</v>
      </c>
      <c r="R14" s="50"/>
      <c r="S14" s="50"/>
      <c r="T14" s="50"/>
      <c r="U14" s="50"/>
      <c r="V14" s="50"/>
      <c r="W14" s="50" t="s">
        <v>20</v>
      </c>
      <c r="X14" s="50" t="s">
        <v>20</v>
      </c>
      <c r="Y14" s="50">
        <f>1</f>
        <v>1</v>
      </c>
      <c r="Z14" s="50">
        <f>1</f>
        <v>1</v>
      </c>
      <c r="AA14" s="50"/>
      <c r="AB14" s="50"/>
      <c r="AC14" s="50"/>
      <c r="AD14" s="50" t="s">
        <v>20</v>
      </c>
      <c r="AE14" s="50" t="s">
        <v>20</v>
      </c>
      <c r="AF14" s="50"/>
      <c r="AG14" s="50"/>
      <c r="AH14" s="50"/>
      <c r="AI14" s="51">
        <f t="shared" si="3"/>
        <v>2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65</v>
      </c>
      <c r="B15" s="75" t="s">
        <v>66</v>
      </c>
      <c r="C15" s="74"/>
      <c r="D15" s="52"/>
      <c r="E15" s="52"/>
      <c r="F15" s="52"/>
      <c r="G15" s="52"/>
      <c r="H15" s="52"/>
      <c r="I15" s="50" t="s">
        <v>20</v>
      </c>
      <c r="J15" s="50" t="s">
        <v>20</v>
      </c>
      <c r="K15" s="52"/>
      <c r="L15" s="52"/>
      <c r="M15" s="52"/>
      <c r="N15" s="52"/>
      <c r="O15" s="52"/>
      <c r="P15" s="50" t="s">
        <v>20</v>
      </c>
      <c r="Q15" s="50" t="s">
        <v>20</v>
      </c>
      <c r="R15" s="52"/>
      <c r="S15" s="52"/>
      <c r="T15" s="52"/>
      <c r="U15" s="52"/>
      <c r="V15" s="52"/>
      <c r="W15" s="50" t="s">
        <v>20</v>
      </c>
      <c r="X15" s="50" t="s">
        <v>20</v>
      </c>
      <c r="Y15" s="52"/>
      <c r="Z15" s="52"/>
      <c r="AA15" s="52"/>
      <c r="AB15" s="52"/>
      <c r="AC15" s="52"/>
      <c r="AD15" s="50" t="s">
        <v>20</v>
      </c>
      <c r="AE15" s="50" t="s">
        <v>20</v>
      </c>
      <c r="AF15" s="52"/>
      <c r="AG15" s="52"/>
      <c r="AH15" s="52"/>
      <c r="AI15" s="51">
        <f t="shared" ref="AI15:AI16" si="4">SUM(D15:AH15)</f>
        <v>0</v>
      </c>
      <c r="AJ15" s="8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67</v>
      </c>
      <c r="B16" s="73" t="s">
        <v>68</v>
      </c>
      <c r="C16" s="77"/>
      <c r="D16" s="50"/>
      <c r="E16" s="50"/>
      <c r="F16" s="50"/>
      <c r="G16" s="50"/>
      <c r="H16" s="50"/>
      <c r="I16" s="50" t="s">
        <v>20</v>
      </c>
      <c r="J16" s="50" t="s">
        <v>20</v>
      </c>
      <c r="K16" s="50"/>
      <c r="L16" s="50"/>
      <c r="M16" s="50"/>
      <c r="N16" s="50"/>
      <c r="O16" s="50"/>
      <c r="P16" s="50" t="s">
        <v>20</v>
      </c>
      <c r="Q16" s="50" t="s">
        <v>20</v>
      </c>
      <c r="R16" s="50"/>
      <c r="S16" s="50"/>
      <c r="T16" s="50">
        <f>2</f>
        <v>2</v>
      </c>
      <c r="U16" s="50"/>
      <c r="V16" s="50"/>
      <c r="W16" s="50" t="s">
        <v>20</v>
      </c>
      <c r="X16" s="50" t="s">
        <v>20</v>
      </c>
      <c r="Y16" s="50"/>
      <c r="Z16" s="50"/>
      <c r="AA16" s="50">
        <f>2</f>
        <v>2</v>
      </c>
      <c r="AB16" s="50"/>
      <c r="AC16" s="50"/>
      <c r="AD16" s="50" t="s">
        <v>20</v>
      </c>
      <c r="AE16" s="50" t="s">
        <v>20</v>
      </c>
      <c r="AF16" s="50"/>
      <c r="AG16" s="50"/>
      <c r="AH16" s="50">
        <f>1</f>
        <v>1</v>
      </c>
      <c r="AI16" s="51">
        <f t="shared" si="4"/>
        <v>5</v>
      </c>
      <c r="AJ16" s="8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74</v>
      </c>
      <c r="B17" s="75"/>
      <c r="C17" s="74"/>
      <c r="D17" s="52"/>
      <c r="E17" s="52"/>
      <c r="F17" s="52"/>
      <c r="G17" s="52"/>
      <c r="H17" s="52"/>
      <c r="I17" s="50" t="s">
        <v>20</v>
      </c>
      <c r="J17" s="50" t="s">
        <v>20</v>
      </c>
      <c r="K17" s="52"/>
      <c r="L17" s="52"/>
      <c r="M17" s="52"/>
      <c r="N17" s="52"/>
      <c r="O17" s="52"/>
      <c r="P17" s="50" t="s">
        <v>20</v>
      </c>
      <c r="Q17" s="50" t="s">
        <v>20</v>
      </c>
      <c r="R17" s="52"/>
      <c r="S17" s="52"/>
      <c r="T17" s="52"/>
      <c r="U17" s="52"/>
      <c r="V17" s="52"/>
      <c r="W17" s="50" t="s">
        <v>20</v>
      </c>
      <c r="X17" s="50" t="s">
        <v>20</v>
      </c>
      <c r="Y17" s="52">
        <f>3</f>
        <v>3</v>
      </c>
      <c r="Z17" s="52">
        <f>2</f>
        <v>2</v>
      </c>
      <c r="AA17" s="52"/>
      <c r="AB17" s="52"/>
      <c r="AC17" s="52"/>
      <c r="AD17" s="50" t="s">
        <v>20</v>
      </c>
      <c r="AE17" s="50" t="s">
        <v>20</v>
      </c>
      <c r="AF17" s="52"/>
      <c r="AG17" s="52"/>
      <c r="AH17" s="52"/>
      <c r="AI17" s="51">
        <f t="shared" ref="AI17:AI18" si="5">SUM(D17:AH17)</f>
        <v>5</v>
      </c>
      <c r="AJ17" s="8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72</v>
      </c>
      <c r="B18" s="73" t="s">
        <v>73</v>
      </c>
      <c r="C18" s="77"/>
      <c r="D18" s="50"/>
      <c r="E18" s="50"/>
      <c r="F18" s="50"/>
      <c r="G18" s="50"/>
      <c r="H18" s="50"/>
      <c r="I18" s="50" t="s">
        <v>20</v>
      </c>
      <c r="J18" s="50" t="s">
        <v>20</v>
      </c>
      <c r="K18" s="50">
        <f>1</f>
        <v>1</v>
      </c>
      <c r="L18" s="50"/>
      <c r="M18" s="50">
        <f>3</f>
        <v>3</v>
      </c>
      <c r="N18" s="50"/>
      <c r="O18" s="50"/>
      <c r="P18" s="50" t="s">
        <v>20</v>
      </c>
      <c r="Q18" s="50" t="s">
        <v>20</v>
      </c>
      <c r="R18" s="50">
        <f>6</f>
        <v>6</v>
      </c>
      <c r="S18" s="50">
        <f>2</f>
        <v>2</v>
      </c>
      <c r="T18" s="50">
        <f>3</f>
        <v>3</v>
      </c>
      <c r="U18" s="50">
        <f>2</f>
        <v>2</v>
      </c>
      <c r="V18" s="50"/>
      <c r="W18" s="50" t="s">
        <v>20</v>
      </c>
      <c r="X18" s="50" t="s">
        <v>20</v>
      </c>
      <c r="Y18" s="50"/>
      <c r="Z18" s="50"/>
      <c r="AA18" s="50">
        <f>2</f>
        <v>2</v>
      </c>
      <c r="AB18" s="50"/>
      <c r="AC18" s="50"/>
      <c r="AD18" s="50" t="s">
        <v>20</v>
      </c>
      <c r="AE18" s="50" t="s">
        <v>20</v>
      </c>
      <c r="AF18" s="50"/>
      <c r="AG18" s="50"/>
      <c r="AH18" s="50"/>
      <c r="AI18" s="51">
        <f t="shared" si="5"/>
        <v>19</v>
      </c>
      <c r="AJ18" s="8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/>
      <c r="B19" s="78"/>
      <c r="C19" s="79"/>
      <c r="D19" s="80"/>
      <c r="E19" s="80"/>
      <c r="F19" s="80"/>
      <c r="G19" s="80"/>
      <c r="H19" s="80"/>
      <c r="I19" s="50" t="s">
        <v>20</v>
      </c>
      <c r="J19" s="50" t="s">
        <v>20</v>
      </c>
      <c r="K19" s="80"/>
      <c r="L19" s="80"/>
      <c r="M19" s="80"/>
      <c r="N19" s="80"/>
      <c r="O19" s="80"/>
      <c r="P19" s="50" t="s">
        <v>20</v>
      </c>
      <c r="Q19" s="50" t="s">
        <v>20</v>
      </c>
      <c r="R19" s="80"/>
      <c r="S19" s="80"/>
      <c r="T19" s="80"/>
      <c r="U19" s="80"/>
      <c r="V19" s="80"/>
      <c r="W19" s="50" t="s">
        <v>20</v>
      </c>
      <c r="X19" s="50" t="s">
        <v>20</v>
      </c>
      <c r="Y19" s="80"/>
      <c r="Z19" s="80"/>
      <c r="AA19" s="80"/>
      <c r="AB19" s="80"/>
      <c r="AC19" s="80"/>
      <c r="AD19" s="50" t="s">
        <v>20</v>
      </c>
      <c r="AE19" s="50" t="s">
        <v>20</v>
      </c>
      <c r="AF19" s="80"/>
      <c r="AG19" s="80"/>
      <c r="AH19" s="80"/>
      <c r="AI19" s="51">
        <f t="shared" si="3"/>
        <v>0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/>
      <c r="B20" s="49" t="s">
        <v>6</v>
      </c>
      <c r="C20" s="66"/>
      <c r="D20" s="53">
        <f t="shared" ref="D20:AE20" si="6">SUM(D8:D19)</f>
        <v>0</v>
      </c>
      <c r="E20" s="53">
        <f t="shared" si="6"/>
        <v>0</v>
      </c>
      <c r="F20" s="53">
        <f t="shared" si="6"/>
        <v>0</v>
      </c>
      <c r="G20" s="53">
        <f t="shared" si="6"/>
        <v>0</v>
      </c>
      <c r="H20" s="53">
        <f t="shared" si="6"/>
        <v>0</v>
      </c>
      <c r="I20" s="53">
        <f t="shared" si="6"/>
        <v>0</v>
      </c>
      <c r="J20" s="53">
        <f t="shared" si="6"/>
        <v>0</v>
      </c>
      <c r="K20" s="53">
        <f t="shared" si="6"/>
        <v>4</v>
      </c>
      <c r="L20" s="53">
        <f t="shared" si="6"/>
        <v>4</v>
      </c>
      <c r="M20" s="53">
        <f t="shared" si="6"/>
        <v>5</v>
      </c>
      <c r="N20" s="53">
        <f t="shared" si="6"/>
        <v>0</v>
      </c>
      <c r="O20" s="53">
        <f t="shared" si="6"/>
        <v>0</v>
      </c>
      <c r="P20" s="53">
        <f t="shared" si="6"/>
        <v>0</v>
      </c>
      <c r="Q20" s="53">
        <f t="shared" si="6"/>
        <v>0</v>
      </c>
      <c r="R20" s="53">
        <f t="shared" si="6"/>
        <v>8</v>
      </c>
      <c r="S20" s="53">
        <f t="shared" si="6"/>
        <v>4</v>
      </c>
      <c r="T20" s="53">
        <f t="shared" si="6"/>
        <v>5</v>
      </c>
      <c r="U20" s="53">
        <f t="shared" si="6"/>
        <v>3</v>
      </c>
      <c r="V20" s="53">
        <f t="shared" si="6"/>
        <v>0</v>
      </c>
      <c r="W20" s="53">
        <f t="shared" si="6"/>
        <v>0</v>
      </c>
      <c r="X20" s="53">
        <f t="shared" si="6"/>
        <v>0</v>
      </c>
      <c r="Y20" s="53">
        <f t="shared" si="6"/>
        <v>5</v>
      </c>
      <c r="Z20" s="53">
        <f t="shared" si="6"/>
        <v>5</v>
      </c>
      <c r="AA20" s="53">
        <f t="shared" si="6"/>
        <v>4</v>
      </c>
      <c r="AB20" s="53">
        <f t="shared" si="6"/>
        <v>0</v>
      </c>
      <c r="AC20" s="53">
        <f t="shared" si="6"/>
        <v>0</v>
      </c>
      <c r="AD20" s="53">
        <f t="shared" si="6"/>
        <v>0</v>
      </c>
      <c r="AE20" s="53">
        <f t="shared" si="6"/>
        <v>0</v>
      </c>
      <c r="AF20" s="53">
        <f t="shared" ref="AF20:AH20" si="7">SUM(AF8:AF19)</f>
        <v>6</v>
      </c>
      <c r="AG20" s="53">
        <f t="shared" si="7"/>
        <v>7</v>
      </c>
      <c r="AH20" s="53">
        <f t="shared" si="7"/>
        <v>4</v>
      </c>
      <c r="AI20" s="51">
        <f>SUM(D20:AH20)</f>
        <v>64</v>
      </c>
      <c r="AJ20" s="4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5">
      <c r="A21" s="12" t="s">
        <v>7</v>
      </c>
      <c r="B21" s="13"/>
      <c r="C21" s="13"/>
      <c r="D21" s="55">
        <f>7.5</f>
        <v>7.5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1">
        <f>SUM(D21:AH21)</f>
        <v>7.5</v>
      </c>
      <c r="AJ21" s="4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5">
      <c r="A22" s="12" t="s">
        <v>14</v>
      </c>
      <c r="B22" s="13"/>
      <c r="C22" s="13"/>
      <c r="D22" s="55"/>
      <c r="E22" s="55"/>
      <c r="F22" s="55"/>
      <c r="G22" s="55"/>
      <c r="H22" s="55"/>
      <c r="I22" s="55"/>
      <c r="J22" s="55"/>
      <c r="K22" s="55">
        <f>2</f>
        <v>2</v>
      </c>
      <c r="L22" s="55"/>
      <c r="M22" s="55">
        <f>1</f>
        <v>1</v>
      </c>
      <c r="N22" s="55">
        <f>2</f>
        <v>2</v>
      </c>
      <c r="O22" s="55"/>
      <c r="P22" s="55"/>
      <c r="Q22" s="55"/>
      <c r="R22" s="55"/>
      <c r="S22" s="55">
        <f>1</f>
        <v>1</v>
      </c>
      <c r="T22" s="55">
        <f>1</f>
        <v>1</v>
      </c>
      <c r="U22" s="55">
        <f>2</f>
        <v>2</v>
      </c>
      <c r="V22" s="55"/>
      <c r="W22" s="55"/>
      <c r="X22" s="55"/>
      <c r="Y22" s="55">
        <f>2</f>
        <v>2</v>
      </c>
      <c r="Z22" s="55"/>
      <c r="AA22" s="55">
        <f>1</f>
        <v>1</v>
      </c>
      <c r="AB22" s="55"/>
      <c r="AC22" s="55"/>
      <c r="AD22" s="55"/>
      <c r="AE22" s="55"/>
      <c r="AF22" s="55">
        <f>2</f>
        <v>2</v>
      </c>
      <c r="AG22" s="55">
        <f>1</f>
        <v>1</v>
      </c>
      <c r="AH22" s="55">
        <f>1</f>
        <v>1</v>
      </c>
      <c r="AI22" s="51">
        <f>SUM(D22:AH22)</f>
        <v>16</v>
      </c>
      <c r="AJ22" s="42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8</v>
      </c>
      <c r="B23" s="13"/>
      <c r="C23" s="13"/>
      <c r="D23" s="55"/>
      <c r="E23" s="55"/>
      <c r="F23" s="55"/>
      <c r="G23" s="55"/>
      <c r="H23" s="55"/>
      <c r="I23" s="55"/>
      <c r="J23" s="55"/>
      <c r="K23" s="55"/>
      <c r="L23" s="55">
        <f>2</f>
        <v>2</v>
      </c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2</v>
      </c>
      <c r="AJ23" s="4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22</v>
      </c>
      <c r="B24" s="14"/>
      <c r="C24" s="1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1">
        <f>SUM(D24:AH24)</f>
        <v>0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1" t="s">
        <v>51</v>
      </c>
      <c r="B25" s="14"/>
      <c r="C25" s="1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/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1" t="s">
        <v>12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5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13</v>
      </c>
      <c r="B27" s="14"/>
      <c r="C27" s="14"/>
      <c r="D27" s="55"/>
      <c r="E27" s="55">
        <f>7.5</f>
        <v>7.5</v>
      </c>
      <c r="F27" s="55">
        <f>7.5</f>
        <v>7.5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>
        <f>SUM(D27:AH27)</f>
        <v>15</v>
      </c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39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2" t="s">
        <v>52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39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/>
      <c r="B30" s="14"/>
      <c r="C30" s="14"/>
      <c r="D30" s="53">
        <f t="shared" ref="D30:G30" si="8">SUM(D20:D29)</f>
        <v>7.5</v>
      </c>
      <c r="E30" s="53">
        <f t="shared" si="8"/>
        <v>7.5</v>
      </c>
      <c r="F30" s="53">
        <f t="shared" si="8"/>
        <v>7.5</v>
      </c>
      <c r="G30" s="53">
        <f t="shared" si="8"/>
        <v>0</v>
      </c>
      <c r="H30" s="53">
        <f>SUM(H20:H29)</f>
        <v>0</v>
      </c>
      <c r="I30" s="53">
        <f>SUM(I20:I29)</f>
        <v>0</v>
      </c>
      <c r="J30" s="53">
        <f>SUM(J20:J29)</f>
        <v>0</v>
      </c>
      <c r="K30" s="53">
        <f t="shared" ref="K30:N30" si="9">SUM(K20:K29)</f>
        <v>6</v>
      </c>
      <c r="L30" s="53">
        <f t="shared" si="9"/>
        <v>6</v>
      </c>
      <c r="M30" s="53">
        <f t="shared" si="9"/>
        <v>6</v>
      </c>
      <c r="N30" s="53">
        <f t="shared" si="9"/>
        <v>2</v>
      </c>
      <c r="O30" s="53">
        <f>SUM(O20:O29)</f>
        <v>0</v>
      </c>
      <c r="P30" s="53">
        <f>SUM(P20:P29)</f>
        <v>0</v>
      </c>
      <c r="Q30" s="53">
        <f>SUM(Q20:Q29)</f>
        <v>0</v>
      </c>
      <c r="R30" s="53">
        <f t="shared" ref="R30:U30" si="10">SUM(R20:R29)</f>
        <v>8</v>
      </c>
      <c r="S30" s="53">
        <f t="shared" si="10"/>
        <v>5</v>
      </c>
      <c r="T30" s="53">
        <f t="shared" si="10"/>
        <v>6</v>
      </c>
      <c r="U30" s="53">
        <f t="shared" si="10"/>
        <v>5</v>
      </c>
      <c r="V30" s="53">
        <f>SUM(V20:V29)</f>
        <v>0</v>
      </c>
      <c r="W30" s="53">
        <f>SUM(W20:W29)</f>
        <v>0</v>
      </c>
      <c r="X30" s="53">
        <f>SUM(X20:X29)</f>
        <v>0</v>
      </c>
      <c r="Y30" s="53">
        <f t="shared" ref="Y30:AB30" si="11">SUM(Y20:Y29)</f>
        <v>7</v>
      </c>
      <c r="Z30" s="53">
        <f t="shared" si="11"/>
        <v>5</v>
      </c>
      <c r="AA30" s="53">
        <f t="shared" si="11"/>
        <v>5</v>
      </c>
      <c r="AB30" s="53">
        <f t="shared" si="11"/>
        <v>0</v>
      </c>
      <c r="AC30" s="53">
        <f>SUM(AC20:AC29)</f>
        <v>0</v>
      </c>
      <c r="AD30" s="53">
        <f>SUM(AD20:AD29)</f>
        <v>0</v>
      </c>
      <c r="AE30" s="53">
        <f>SUM(AE20:AE29)</f>
        <v>0</v>
      </c>
      <c r="AF30" s="53">
        <f t="shared" ref="AF30:AH30" si="12">SUM(AF20:AF29)</f>
        <v>8</v>
      </c>
      <c r="AG30" s="53">
        <f t="shared" si="12"/>
        <v>8</v>
      </c>
      <c r="AH30" s="53">
        <f t="shared" si="12"/>
        <v>5</v>
      </c>
      <c r="AI30" s="54">
        <f>SUM(AI20:AI29)</f>
        <v>104.5</v>
      </c>
      <c r="AJ30" s="4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thickBot="1" x14ac:dyDescent="0.4">
      <c r="A31" s="11" t="s">
        <v>9</v>
      </c>
      <c r="B31" s="16"/>
      <c r="C31" s="17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2" customFormat="1" ht="10.5" thickBot="1" x14ac:dyDescent="0.35">
      <c r="A32" s="15" t="s">
        <v>10</v>
      </c>
      <c r="B32" s="17" t="s">
        <v>27</v>
      </c>
      <c r="C32" s="17"/>
      <c r="D32" s="56"/>
      <c r="E32" s="56"/>
      <c r="F32" s="56" t="s">
        <v>33</v>
      </c>
      <c r="G32" s="56"/>
      <c r="H32" s="56" t="s">
        <v>34</v>
      </c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30"/>
      <c r="Y32" s="56"/>
      <c r="Z32" s="56"/>
      <c r="AA32" s="56"/>
      <c r="AB32" s="56"/>
      <c r="AC32" s="56"/>
      <c r="AD32" s="56"/>
      <c r="AE32" s="56"/>
      <c r="AF32" s="62" t="s">
        <v>11</v>
      </c>
      <c r="AG32" s="61">
        <f>15</f>
        <v>15</v>
      </c>
      <c r="AH32" s="56"/>
      <c r="AI32" s="57">
        <f>7.5*AG32</f>
        <v>112.5</v>
      </c>
      <c r="AJ32" s="2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30" t="s">
        <v>46</v>
      </c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5" customFormat="1" x14ac:dyDescent="0.35">
      <c r="A33" s="18" t="s">
        <v>26</v>
      </c>
      <c r="B33" s="17" t="s">
        <v>28</v>
      </c>
      <c r="C33" s="17"/>
      <c r="D33" s="56"/>
      <c r="E33" s="56"/>
      <c r="F33" s="56" t="s">
        <v>42</v>
      </c>
      <c r="G33" s="56"/>
      <c r="H33" s="56" t="s">
        <v>35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30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</row>
    <row r="34" spans="1:190" s="25" customFormat="1" x14ac:dyDescent="0.35">
      <c r="A34" s="18" t="s">
        <v>25</v>
      </c>
      <c r="B34" s="17" t="s">
        <v>32</v>
      </c>
      <c r="C34" s="17"/>
      <c r="D34" s="56"/>
      <c r="E34" s="56"/>
      <c r="F34" s="56" t="s">
        <v>41</v>
      </c>
      <c r="G34" s="56"/>
      <c r="H34" s="56" t="s">
        <v>36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48</v>
      </c>
      <c r="AG34" s="56"/>
      <c r="AH34" s="56"/>
      <c r="AI34" s="56">
        <f>AI30-AI32</f>
        <v>-8</v>
      </c>
      <c r="AJ34" s="3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</row>
    <row r="35" spans="1:190" s="22" customFormat="1" ht="10.15" x14ac:dyDescent="0.3">
      <c r="A35" s="18" t="s">
        <v>31</v>
      </c>
      <c r="B35" s="17" t="s">
        <v>30</v>
      </c>
      <c r="C35" s="31"/>
      <c r="D35" s="58"/>
      <c r="E35" s="58"/>
      <c r="F35" s="58" t="s">
        <v>43</v>
      </c>
      <c r="G35" s="58"/>
      <c r="H35" s="58" t="s">
        <v>37</v>
      </c>
      <c r="I35" s="58"/>
      <c r="J35" s="58"/>
      <c r="K35" s="58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ht="10.15" x14ac:dyDescent="0.3">
      <c r="A36" s="17" t="s">
        <v>29</v>
      </c>
      <c r="B36" s="31" t="s">
        <v>24</v>
      </c>
      <c r="C36" s="31"/>
      <c r="D36" s="58"/>
      <c r="E36" s="58"/>
      <c r="F36" s="58" t="s">
        <v>38</v>
      </c>
      <c r="G36" s="58"/>
      <c r="H36" s="58" t="s">
        <v>44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30"/>
      <c r="Y36" s="58"/>
      <c r="Z36" s="58"/>
      <c r="AA36" s="58"/>
      <c r="AB36" s="58"/>
      <c r="AC36" s="58"/>
      <c r="AD36" s="58"/>
      <c r="AE36" s="58"/>
      <c r="AF36" s="63" t="s">
        <v>49</v>
      </c>
      <c r="AG36" s="58"/>
      <c r="AH36" s="58"/>
      <c r="AI36" s="59">
        <f>740</f>
        <v>740</v>
      </c>
      <c r="AJ36" s="65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190" ht="10.15" x14ac:dyDescent="0.3">
      <c r="A37" s="31" t="s">
        <v>23</v>
      </c>
      <c r="B37" s="31"/>
      <c r="C37" s="31"/>
      <c r="D37" s="58"/>
      <c r="E37" s="58"/>
      <c r="F37" s="58"/>
      <c r="G37" s="58"/>
      <c r="H37" s="58" t="s">
        <v>45</v>
      </c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30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190" ht="13.15" thickBot="1" x14ac:dyDescent="0.4">
      <c r="A38" s="31"/>
      <c r="B38" s="29"/>
      <c r="C38" s="29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50</v>
      </c>
      <c r="AG38" s="58"/>
      <c r="AH38" s="58"/>
      <c r="AI38" s="60">
        <f>AI34+AI36</f>
        <v>732</v>
      </c>
      <c r="AJ38" s="3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3.15" thickTop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s="30" customFormat="1" x14ac:dyDescent="0.35">
      <c r="A43" s="29"/>
      <c r="AJ43" s="31"/>
      <c r="AZ43" s="48"/>
    </row>
    <row r="44" spans="1:190" s="30" customFormat="1" ht="10.15" x14ac:dyDescent="0.3">
      <c r="AJ44" s="31"/>
      <c r="AZ44" s="48"/>
    </row>
    <row r="45" spans="1:190" s="30" customFormat="1" ht="10.15" x14ac:dyDescent="0.3">
      <c r="AZ45" s="48"/>
    </row>
    <row r="46" spans="1:190" s="30" customFormat="1" ht="10.15" x14ac:dyDescent="0.3">
      <c r="AZ46" s="48"/>
    </row>
    <row r="47" spans="1:190" s="30" customFormat="1" ht="10.15" x14ac:dyDescent="0.3"/>
    <row r="48" spans="1:190" s="30" customFormat="1" ht="10.15" x14ac:dyDescent="0.3"/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x14ac:dyDescent="0.35">
      <c r="A55" s="30"/>
      <c r="C55"/>
      <c r="AI55" s="1"/>
    </row>
    <row r="56" spans="1:35" x14ac:dyDescent="0.35">
      <c r="C56"/>
      <c r="AI56" s="1"/>
    </row>
    <row r="57" spans="1:35" x14ac:dyDescent="0.35"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2022-09-02T18:42:27Z</cp:lastPrinted>
  <dcterms:created xsi:type="dcterms:W3CDTF">1998-07-03T22:57:08Z</dcterms:created>
  <dcterms:modified xsi:type="dcterms:W3CDTF">2022-09-02T18:43:41Z</dcterms:modified>
</cp:coreProperties>
</file>