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34110056-C499-4CB9-8DBA-0973AB456B2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7" i="1" l="1"/>
  <c r="AD20" i="1"/>
  <c r="AC20" i="1"/>
  <c r="AG39" i="1"/>
  <c r="AG41" i="1" s="1"/>
  <c r="AF39" i="1"/>
  <c r="AF41" i="1" s="1"/>
  <c r="AE39" i="1"/>
  <c r="Z39" i="1"/>
  <c r="AH41" i="1"/>
  <c r="AH19" i="1"/>
  <c r="AG19" i="1"/>
  <c r="AF19" i="1"/>
  <c r="AB41" i="1"/>
  <c r="AA41" i="1"/>
  <c r="Y41" i="1"/>
  <c r="T41" i="1"/>
  <c r="D41" i="1"/>
  <c r="AE19" i="1"/>
  <c r="AD19" i="1"/>
  <c r="AD41" i="1" s="1"/>
  <c r="AC19" i="1"/>
  <c r="AC41" i="1" s="1"/>
  <c r="AB19" i="1"/>
  <c r="AA19" i="1"/>
  <c r="Z19" i="1"/>
  <c r="Z41" i="1" s="1"/>
  <c r="Y19" i="1"/>
  <c r="X19" i="1"/>
  <c r="X41" i="1" s="1"/>
  <c r="W19" i="1"/>
  <c r="W41" i="1" s="1"/>
  <c r="V19" i="1"/>
  <c r="V41" i="1" s="1"/>
  <c r="U19" i="1"/>
  <c r="U41" i="1" s="1"/>
  <c r="T19" i="1"/>
  <c r="S19" i="1"/>
  <c r="S41" i="1" s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K19" i="1"/>
  <c r="K41" i="1" s="1"/>
  <c r="J19" i="1"/>
  <c r="J41" i="1" s="1"/>
  <c r="I19" i="1"/>
  <c r="I41" i="1" s="1"/>
  <c r="H19" i="1"/>
  <c r="H41" i="1" s="1"/>
  <c r="G19" i="1"/>
  <c r="G41" i="1" s="1"/>
  <c r="F19" i="1"/>
  <c r="F41" i="1" s="1"/>
  <c r="E19" i="1"/>
  <c r="E41" i="1" s="1"/>
  <c r="D19" i="1"/>
  <c r="AI32" i="1"/>
  <c r="AG43" i="1"/>
  <c r="AI17" i="1"/>
  <c r="AI39" i="1" l="1"/>
  <c r="AE41" i="1"/>
  <c r="L41" i="1"/>
  <c r="AI41" i="1" s="1"/>
  <c r="AI11" i="1"/>
  <c r="AI27" i="1" l="1"/>
  <c r="AI8" i="1" l="1"/>
  <c r="AI12" i="1" l="1"/>
  <c r="AI10" i="1" l="1"/>
  <c r="AI30" i="1" l="1"/>
  <c r="AI31" i="1" l="1"/>
  <c r="AI37" i="1" l="1"/>
  <c r="AI40" i="1" l="1"/>
  <c r="AI35" i="1" l="1"/>
  <c r="AI14" i="1" l="1"/>
  <c r="AI9" i="1"/>
  <c r="AI24" i="1" l="1"/>
  <c r="AI18" i="1" l="1"/>
  <c r="AI21" i="1" l="1"/>
  <c r="AI29" i="1"/>
  <c r="AI38" i="1" l="1"/>
  <c r="AI36" i="1"/>
  <c r="AI16" i="1"/>
  <c r="AI20" i="1" l="1"/>
  <c r="AI43" i="1"/>
  <c r="AI13" i="1"/>
  <c r="AI15" i="1"/>
  <c r="AI22" i="1"/>
  <c r="AI23" i="1"/>
  <c r="AI25" i="1"/>
  <c r="AI26" i="1"/>
  <c r="AI28" i="1"/>
  <c r="AI33" i="1"/>
  <c r="AI34" i="1"/>
  <c r="AI19" i="1" l="1"/>
  <c r="AI45" i="1" s="1"/>
  <c r="AI49" i="1" s="1"/>
</calcChain>
</file>

<file path=xl/sharedStrings.xml><?xml version="1.0" encoding="utf-8"?>
<sst xmlns="http://schemas.openxmlformats.org/spreadsheetml/2006/main" count="232" uniqueCount="104">
  <si>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</si>
  <si>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</si>
  <si>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</si>
  <si>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</si>
  <si>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</si>
  <si>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</si>
  <si>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</si>
  <si>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</si>
  <si>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</si>
  <si>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</si>
  <si>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</si>
  <si>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</si>
  <si>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</si>
  <si>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</si>
  <si>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</si>
  <si>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</si>
  <si>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</si>
  <si>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</si>
  <si>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</si>
  <si>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</si>
  <si>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</si>
  <si>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</si>
  <si>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</si>
  <si>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</si>
  <si>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</si>
  <si>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</si>
  <si>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</si>
  <si>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</si>
  <si>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</si>
  <si>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</si>
  <si>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</si>
  <si>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</si>
  <si>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</si>
  <si>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</si>
  <si>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</si>
  <si>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</si>
  <si>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</si>
  <si>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</si>
  <si>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</si>
  <si>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</si>
  <si>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</si>
  <si>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</si>
  <si>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</si>
  <si>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</si>
  <si>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</si>
  <si>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</si>
  <si>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</si>
  <si>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</si>
  <si>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</si>
  <si>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</si>
  <si>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</si>
  <si>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</si>
  <si>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</si>
  <si>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</si>
  <si>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</si>
  <si>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</si>
  <si>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</si>
  <si>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</si>
  <si>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</si>
  <si>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</si>
  <si>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</si>
  <si>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</si>
  <si>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</si>
  <si>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</si>
  <si>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</si>
  <si>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</si>
  <si>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</si>
  <si>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</si>
  <si>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</si>
  <si>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Logs,</t>
  </si>
  <si>
    <t>Rentals drop off at AB Rentals</t>
  </si>
  <si>
    <t>Office Furniture/Devices/Recycling/</t>
  </si>
  <si>
    <t>Schedule B</t>
  </si>
  <si>
    <t>1508</t>
  </si>
  <si>
    <t>Courtenay</t>
  </si>
  <si>
    <t>1904</t>
  </si>
  <si>
    <t>Zoom / IT/offic gatherings/L&amp;L</t>
  </si>
  <si>
    <t>Booklet, logs</t>
  </si>
  <si>
    <t>SD Stamp/ Email Signature</t>
  </si>
  <si>
    <t>2012</t>
  </si>
  <si>
    <t>Sprice</t>
  </si>
  <si>
    <t>2008</t>
  </si>
  <si>
    <t>SFU Lot 24</t>
  </si>
  <si>
    <t>Church road</t>
  </si>
  <si>
    <t>2009</t>
  </si>
  <si>
    <t>Hawksley</t>
  </si>
  <si>
    <t>1712</t>
  </si>
  <si>
    <t>Spec</t>
  </si>
  <si>
    <t>Regan - Seasons</t>
  </si>
  <si>
    <t>Paria Moghaddam</t>
  </si>
  <si>
    <t>Logs, mock up list review</t>
  </si>
  <si>
    <t>Admin /Website meetings</t>
  </si>
  <si>
    <t>Occupancy, SR#33, SI39</t>
  </si>
  <si>
    <t>1702, 1714</t>
  </si>
  <si>
    <t>December 2022</t>
  </si>
  <si>
    <t>OTHER - Please specify</t>
  </si>
  <si>
    <t>Xmas break</t>
  </si>
  <si>
    <t>ILLNESS</t>
  </si>
  <si>
    <t>Logs, update the old SD to new log, occupancy</t>
  </si>
  <si>
    <t>SD, logs, Matrix</t>
  </si>
  <si>
    <t>email signature</t>
  </si>
  <si>
    <t>1803</t>
  </si>
  <si>
    <t>Artesia</t>
  </si>
  <si>
    <t>preparations, Bluebeam ,2008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</si>
</sst>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2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5" fillId="0" borderId="31" xfId="0" applyFont="1" applyFill="1" applyBorder="1" applyProtection="1">
      <protection locked="0"/>
    </xf>
    <xf numFmtId="44" fontId="2" fillId="0" borderId="17" xfId="1" applyFont="1" applyFill="1" applyBorder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9" zoomScaleNormal="100" zoomScaleSheetLayoutView="100" workbookViewId="0">
      <selection activeCell="X30" sqref="X30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8" customWidth="1"/>
    <col min="4" max="4" width="3.44140625" style="111" customWidth="1"/>
    <col min="5" max="34" width="3.44140625" style="1" customWidth="1"/>
    <col min="35" max="35" width="5.88671875" style="19" customWidth="1"/>
    <col min="36" max="36" width="40.88671875" style="1" customWidth="1"/>
    <col min="37" max="190" width="7.5546875" style="20" customWidth="1"/>
    <col min="191" max="16384" width="7.5546875" style="20"/>
  </cols>
  <sheetData>
    <row r="1" spans="1:190" s="30" customFormat="1" ht="12" customHeight="1" x14ac:dyDescent="0.25">
      <c r="A1" s="31"/>
      <c r="B1" s="31"/>
      <c r="C1" s="31"/>
      <c r="D1" s="4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52"/>
      <c r="BA1" s="52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190" s="30" customFormat="1" ht="12" customHeight="1" x14ac:dyDescent="0.25">
      <c r="A2" s="31"/>
      <c r="B2" s="31"/>
      <c r="C2" s="31"/>
      <c r="D2" s="4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52"/>
      <c r="BA2" s="52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89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0"/>
      <c r="AC3" s="4"/>
      <c r="AD3" s="4"/>
      <c r="AE3" s="4"/>
      <c r="AF3" s="4"/>
      <c r="AG3" s="5" t="s">
        <v>1</v>
      </c>
      <c r="AH3" s="4"/>
      <c r="AI3" s="30"/>
      <c r="AJ3" s="69" t="s">
        <v>94</v>
      </c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52"/>
      <c r="BA3" s="52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</row>
    <row r="4" spans="1:190" s="30" customFormat="1" ht="12" customHeight="1" x14ac:dyDescent="0.25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52"/>
      <c r="BA4" s="52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</row>
    <row r="5" spans="1:190" s="24" customFormat="1" ht="14.1" customHeight="1" x14ac:dyDescent="0.25">
      <c r="A5" s="35" t="s">
        <v>2</v>
      </c>
      <c r="B5" s="36"/>
      <c r="C5" s="33"/>
      <c r="D5" s="34"/>
      <c r="E5" s="34"/>
      <c r="F5" s="34"/>
      <c r="G5" s="34"/>
      <c r="H5" s="34"/>
      <c r="I5" s="2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52"/>
      <c r="BA5" s="52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67" t="s">
        <v>19</v>
      </c>
      <c r="D6" s="113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>
        <v>31</v>
      </c>
      <c r="AI6" s="9" t="s">
        <v>4</v>
      </c>
      <c r="AJ6" s="26" t="s">
        <v>5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52"/>
      <c r="BA6" s="52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8" thickTop="1" x14ac:dyDescent="0.2">
      <c r="A7" s="37"/>
      <c r="B7" s="38"/>
      <c r="C7" s="39" t="s">
        <v>36</v>
      </c>
      <c r="D7" s="41" t="s">
        <v>13</v>
      </c>
      <c r="E7" s="41" t="s">
        <v>15</v>
      </c>
      <c r="F7" s="40" t="s">
        <v>16</v>
      </c>
      <c r="G7" s="40" t="s">
        <v>16</v>
      </c>
      <c r="H7" s="41" t="s">
        <v>17</v>
      </c>
      <c r="I7" s="41" t="s">
        <v>13</v>
      </c>
      <c r="J7" s="41" t="s">
        <v>14</v>
      </c>
      <c r="K7" s="41" t="s">
        <v>13</v>
      </c>
      <c r="L7" s="41" t="s">
        <v>15</v>
      </c>
      <c r="M7" s="40" t="s">
        <v>16</v>
      </c>
      <c r="N7" s="40" t="s">
        <v>16</v>
      </c>
      <c r="O7" s="41" t="s">
        <v>17</v>
      </c>
      <c r="P7" s="41" t="s">
        <v>13</v>
      </c>
      <c r="Q7" s="41" t="s">
        <v>14</v>
      </c>
      <c r="R7" s="41" t="s">
        <v>13</v>
      </c>
      <c r="S7" s="41" t="s">
        <v>15</v>
      </c>
      <c r="T7" s="40" t="s">
        <v>16</v>
      </c>
      <c r="U7" s="40" t="s">
        <v>16</v>
      </c>
      <c r="V7" s="41" t="s">
        <v>17</v>
      </c>
      <c r="W7" s="41" t="s">
        <v>13</v>
      </c>
      <c r="X7" s="41" t="s">
        <v>14</v>
      </c>
      <c r="Y7" s="41" t="s">
        <v>13</v>
      </c>
      <c r="Z7" s="41" t="s">
        <v>15</v>
      </c>
      <c r="AA7" s="40" t="s">
        <v>16</v>
      </c>
      <c r="AB7" s="40" t="s">
        <v>16</v>
      </c>
      <c r="AC7" s="41" t="s">
        <v>17</v>
      </c>
      <c r="AD7" s="41" t="s">
        <v>13</v>
      </c>
      <c r="AE7" s="41" t="s">
        <v>14</v>
      </c>
      <c r="AF7" s="41" t="s">
        <v>13</v>
      </c>
      <c r="AG7" s="41" t="s">
        <v>15</v>
      </c>
      <c r="AH7" s="40" t="s">
        <v>16</v>
      </c>
      <c r="AI7" s="42"/>
      <c r="AJ7" s="42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52"/>
      <c r="BA7" s="52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</row>
    <row r="8" spans="1:190" s="23" customFormat="1" ht="12" customHeight="1" x14ac:dyDescent="0.25">
      <c r="A8" s="50" t="s">
        <v>60</v>
      </c>
      <c r="B8" s="43" t="s">
        <v>61</v>
      </c>
      <c r="C8" s="44" t="s">
        <v>43</v>
      </c>
      <c r="D8" s="54"/>
      <c r="E8" s="54"/>
      <c r="F8" s="54" t="s">
        <v>18</v>
      </c>
      <c r="G8" s="54" t="s">
        <v>18</v>
      </c>
      <c r="H8" s="54"/>
      <c r="I8" s="54"/>
      <c r="J8" s="54"/>
      <c r="K8" s="54"/>
      <c r="L8" s="54"/>
      <c r="M8" s="54" t="s">
        <v>18</v>
      </c>
      <c r="N8" s="54" t="s">
        <v>18</v>
      </c>
      <c r="O8" s="54"/>
      <c r="P8" s="54"/>
      <c r="Q8" s="54"/>
      <c r="R8" s="54"/>
      <c r="S8" s="54"/>
      <c r="T8" s="54" t="s">
        <v>18</v>
      </c>
      <c r="U8" s="54" t="s">
        <v>18</v>
      </c>
      <c r="V8" s="54"/>
      <c r="W8" s="54">
        <v>0.5</v>
      </c>
      <c r="X8" s="54"/>
      <c r="Y8" s="54"/>
      <c r="Z8" s="54"/>
      <c r="AA8" s="54" t="s">
        <v>18</v>
      </c>
      <c r="AB8" s="54" t="s">
        <v>18</v>
      </c>
      <c r="AC8" s="54"/>
      <c r="AD8" s="54"/>
      <c r="AE8" s="54"/>
      <c r="AF8" s="54"/>
      <c r="AG8" s="54"/>
      <c r="AH8" s="54" t="s">
        <v>18</v>
      </c>
      <c r="AI8" s="55">
        <f t="shared" ref="AI8:AI18" si="0">SUM(D8:AH8)</f>
        <v>0.5</v>
      </c>
      <c r="AJ8" s="45" t="s">
        <v>59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52"/>
      <c r="BA8" s="52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</row>
    <row r="9" spans="1:190" ht="12" customHeight="1" x14ac:dyDescent="0.2">
      <c r="A9" s="51" t="s">
        <v>101</v>
      </c>
      <c r="B9" s="38" t="s">
        <v>102</v>
      </c>
      <c r="C9" s="39" t="s">
        <v>43</v>
      </c>
      <c r="D9" s="91"/>
      <c r="E9" s="91"/>
      <c r="F9" s="54" t="s">
        <v>18</v>
      </c>
      <c r="G9" s="54" t="s">
        <v>18</v>
      </c>
      <c r="H9" s="91"/>
      <c r="I9" s="91"/>
      <c r="J9" s="91"/>
      <c r="K9" s="91"/>
      <c r="L9" s="91"/>
      <c r="M9" s="54" t="s">
        <v>18</v>
      </c>
      <c r="N9" s="54" t="s">
        <v>18</v>
      </c>
      <c r="O9" s="91"/>
      <c r="P9" s="91"/>
      <c r="Q9" s="91"/>
      <c r="R9" s="91"/>
      <c r="S9" s="91"/>
      <c r="T9" s="54" t="s">
        <v>18</v>
      </c>
      <c r="U9" s="54" t="s">
        <v>18</v>
      </c>
      <c r="V9" s="91">
        <v>0.5</v>
      </c>
      <c r="W9" s="91"/>
      <c r="X9" s="91">
        <v>0.5</v>
      </c>
      <c r="Y9" s="91"/>
      <c r="Z9" s="91">
        <v>0.5</v>
      </c>
      <c r="AA9" s="54" t="s">
        <v>18</v>
      </c>
      <c r="AB9" s="54" t="s">
        <v>18</v>
      </c>
      <c r="AC9" s="91"/>
      <c r="AD9" s="91"/>
      <c r="AE9" s="91"/>
      <c r="AF9" s="91"/>
      <c r="AG9" s="91"/>
      <c r="AH9" s="54" t="s">
        <v>18</v>
      </c>
      <c r="AI9" s="92">
        <f t="shared" si="0"/>
        <v>1.5</v>
      </c>
      <c r="AJ9" s="90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52"/>
      <c r="BA9" s="52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</row>
    <row r="10" spans="1:190" ht="12" customHeight="1" x14ac:dyDescent="0.2">
      <c r="A10" s="74" t="s">
        <v>55</v>
      </c>
      <c r="B10" s="75" t="s">
        <v>56</v>
      </c>
      <c r="C10" s="89"/>
      <c r="D10" s="54"/>
      <c r="E10" s="54"/>
      <c r="F10" s="54" t="s">
        <v>18</v>
      </c>
      <c r="G10" s="54" t="s">
        <v>18</v>
      </c>
      <c r="H10" s="54"/>
      <c r="I10" s="54"/>
      <c r="J10" s="54">
        <v>4.5</v>
      </c>
      <c r="K10" s="54">
        <v>3</v>
      </c>
      <c r="L10" s="54">
        <v>2</v>
      </c>
      <c r="M10" s="54" t="s">
        <v>18</v>
      </c>
      <c r="N10" s="54" t="s">
        <v>18</v>
      </c>
      <c r="O10" s="54"/>
      <c r="P10" s="54">
        <v>0.5</v>
      </c>
      <c r="Q10" s="54">
        <v>0.5</v>
      </c>
      <c r="R10" s="54"/>
      <c r="S10" s="54">
        <v>0.5</v>
      </c>
      <c r="T10" s="54" t="s">
        <v>18</v>
      </c>
      <c r="U10" s="54" t="s">
        <v>18</v>
      </c>
      <c r="V10" s="54">
        <v>0.5</v>
      </c>
      <c r="W10" s="54">
        <v>1</v>
      </c>
      <c r="X10" s="54"/>
      <c r="Y10" s="54">
        <v>0.5</v>
      </c>
      <c r="Z10" s="54">
        <v>0.5</v>
      </c>
      <c r="AA10" s="54" t="s">
        <v>18</v>
      </c>
      <c r="AB10" s="54" t="s">
        <v>18</v>
      </c>
      <c r="AC10" s="54"/>
      <c r="AD10" s="54"/>
      <c r="AE10" s="54"/>
      <c r="AF10" s="54"/>
      <c r="AG10" s="54"/>
      <c r="AH10" s="54" t="s">
        <v>18</v>
      </c>
      <c r="AI10" s="55">
        <f t="shared" si="0"/>
        <v>13.5</v>
      </c>
      <c r="AJ10" s="90" t="s">
        <v>98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52"/>
      <c r="BA10" s="52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</row>
    <row r="11" spans="1:190" ht="12" customHeight="1" x14ac:dyDescent="0.2">
      <c r="A11" s="77" t="s">
        <v>57</v>
      </c>
      <c r="B11" s="78" t="s">
        <v>58</v>
      </c>
      <c r="C11" s="98"/>
      <c r="D11" s="91">
        <v>0.5</v>
      </c>
      <c r="E11" s="91">
        <v>0.5</v>
      </c>
      <c r="F11" s="54" t="s">
        <v>18</v>
      </c>
      <c r="G11" s="54" t="s">
        <v>18</v>
      </c>
      <c r="H11" s="91"/>
      <c r="I11" s="91"/>
      <c r="J11" s="91">
        <v>0.5</v>
      </c>
      <c r="K11" s="91"/>
      <c r="L11" s="91"/>
      <c r="M11" s="54" t="s">
        <v>18</v>
      </c>
      <c r="N11" s="54" t="s">
        <v>18</v>
      </c>
      <c r="O11" s="91">
        <v>1</v>
      </c>
      <c r="P11" s="91">
        <v>0.5</v>
      </c>
      <c r="Q11" s="91">
        <v>0.5</v>
      </c>
      <c r="R11" s="91">
        <v>0.5</v>
      </c>
      <c r="S11" s="91"/>
      <c r="T11" s="54" t="s">
        <v>18</v>
      </c>
      <c r="U11" s="54" t="s">
        <v>18</v>
      </c>
      <c r="V11" s="91">
        <v>0.5</v>
      </c>
      <c r="W11" s="91">
        <v>1</v>
      </c>
      <c r="X11" s="91">
        <v>0.5</v>
      </c>
      <c r="Y11" s="91">
        <v>0.5</v>
      </c>
      <c r="Z11" s="91"/>
      <c r="AA11" s="54" t="s">
        <v>18</v>
      </c>
      <c r="AB11" s="54" t="s">
        <v>18</v>
      </c>
      <c r="AC11" s="91"/>
      <c r="AD11" s="91"/>
      <c r="AE11" s="91"/>
      <c r="AF11" s="91"/>
      <c r="AG11" s="91"/>
      <c r="AH11" s="54" t="s">
        <v>18</v>
      </c>
      <c r="AI11" s="92">
        <f t="shared" si="0"/>
        <v>6.5</v>
      </c>
      <c r="AJ11" s="90" t="s">
        <v>69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52"/>
      <c r="BA11" s="52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</row>
    <row r="12" spans="1:190" s="72" customFormat="1" ht="12" customHeight="1" x14ac:dyDescent="0.2">
      <c r="A12" s="74" t="s">
        <v>67</v>
      </c>
      <c r="B12" s="75" t="s">
        <v>68</v>
      </c>
      <c r="C12" s="106"/>
      <c r="D12" s="76">
        <v>0.5</v>
      </c>
      <c r="E12" s="76">
        <v>0.5</v>
      </c>
      <c r="F12" s="76" t="s">
        <v>18</v>
      </c>
      <c r="G12" s="76" t="s">
        <v>18</v>
      </c>
      <c r="H12" s="76"/>
      <c r="I12" s="76"/>
      <c r="J12" s="76"/>
      <c r="K12" s="76">
        <v>1</v>
      </c>
      <c r="L12" s="76"/>
      <c r="M12" s="76" t="s">
        <v>18</v>
      </c>
      <c r="N12" s="76" t="s">
        <v>18</v>
      </c>
      <c r="O12" s="76">
        <v>0.5</v>
      </c>
      <c r="P12" s="76"/>
      <c r="Q12" s="76">
        <v>0.5</v>
      </c>
      <c r="R12" s="76">
        <v>0.5</v>
      </c>
      <c r="S12" s="76"/>
      <c r="T12" s="76" t="s">
        <v>18</v>
      </c>
      <c r="U12" s="76" t="s">
        <v>18</v>
      </c>
      <c r="V12" s="76">
        <v>0.5</v>
      </c>
      <c r="W12" s="76">
        <v>0.5</v>
      </c>
      <c r="X12" s="76">
        <v>0.5</v>
      </c>
      <c r="Y12" s="76">
        <v>0.5</v>
      </c>
      <c r="Z12" s="76">
        <v>0.5</v>
      </c>
      <c r="AA12" s="76" t="s">
        <v>18</v>
      </c>
      <c r="AB12" s="76" t="s">
        <v>18</v>
      </c>
      <c r="AC12" s="76"/>
      <c r="AD12" s="76"/>
      <c r="AE12" s="76"/>
      <c r="AF12" s="76"/>
      <c r="AG12" s="76"/>
      <c r="AH12" s="76" t="s">
        <v>18</v>
      </c>
      <c r="AI12" s="83">
        <f t="shared" si="0"/>
        <v>6</v>
      </c>
      <c r="AJ12" s="72" t="s">
        <v>90</v>
      </c>
      <c r="AZ12" s="73"/>
      <c r="BA12" s="73"/>
    </row>
    <row r="13" spans="1:190" s="72" customFormat="1" ht="12" customHeight="1" x14ac:dyDescent="0.2">
      <c r="A13" s="77" t="s">
        <v>75</v>
      </c>
      <c r="B13" s="78" t="s">
        <v>88</v>
      </c>
      <c r="C13" s="98"/>
      <c r="D13" s="79"/>
      <c r="E13" s="79"/>
      <c r="F13" s="76" t="s">
        <v>18</v>
      </c>
      <c r="G13" s="76" t="s">
        <v>18</v>
      </c>
      <c r="H13" s="79">
        <v>2</v>
      </c>
      <c r="I13" s="79">
        <v>4</v>
      </c>
      <c r="J13" s="79"/>
      <c r="K13" s="79"/>
      <c r="L13" s="79"/>
      <c r="M13" s="76" t="s">
        <v>18</v>
      </c>
      <c r="N13" s="76" t="s">
        <v>18</v>
      </c>
      <c r="O13" s="79"/>
      <c r="P13" s="79"/>
      <c r="Q13" s="79"/>
      <c r="R13" s="79"/>
      <c r="S13" s="79"/>
      <c r="T13" s="76" t="s">
        <v>18</v>
      </c>
      <c r="U13" s="76" t="s">
        <v>18</v>
      </c>
      <c r="V13" s="79"/>
      <c r="W13" s="79"/>
      <c r="X13" s="79"/>
      <c r="Y13" s="79"/>
      <c r="Z13" s="79"/>
      <c r="AA13" s="76" t="s">
        <v>18</v>
      </c>
      <c r="AB13" s="76" t="s">
        <v>18</v>
      </c>
      <c r="AC13" s="79"/>
      <c r="AD13" s="79"/>
      <c r="AE13" s="79"/>
      <c r="AF13" s="79"/>
      <c r="AG13" s="79"/>
      <c r="AH13" s="76" t="s">
        <v>18</v>
      </c>
      <c r="AI13" s="93">
        <f t="shared" si="0"/>
        <v>6</v>
      </c>
      <c r="AJ13" s="90" t="s">
        <v>77</v>
      </c>
      <c r="AZ13" s="73"/>
      <c r="BA13" s="73"/>
    </row>
    <row r="14" spans="1:190" s="72" customFormat="1" ht="12" customHeight="1" x14ac:dyDescent="0.2">
      <c r="A14" s="74" t="s">
        <v>86</v>
      </c>
      <c r="B14" s="75" t="s">
        <v>85</v>
      </c>
      <c r="C14" s="89"/>
      <c r="D14" s="76"/>
      <c r="E14" s="76">
        <v>2</v>
      </c>
      <c r="F14" s="76" t="s">
        <v>18</v>
      </c>
      <c r="G14" s="76" t="s">
        <v>18</v>
      </c>
      <c r="H14" s="76">
        <v>1</v>
      </c>
      <c r="I14" s="76"/>
      <c r="J14" s="76"/>
      <c r="K14" s="76"/>
      <c r="L14" s="76"/>
      <c r="M14" s="76" t="s">
        <v>18</v>
      </c>
      <c r="N14" s="76" t="s">
        <v>18</v>
      </c>
      <c r="O14" s="76"/>
      <c r="P14" s="76"/>
      <c r="Q14" s="76">
        <v>1</v>
      </c>
      <c r="R14" s="76"/>
      <c r="S14" s="76"/>
      <c r="T14" s="76" t="s">
        <v>18</v>
      </c>
      <c r="U14" s="76" t="s">
        <v>18</v>
      </c>
      <c r="V14" s="76"/>
      <c r="W14" s="76"/>
      <c r="X14" s="76"/>
      <c r="Y14" s="76"/>
      <c r="Z14" s="76"/>
      <c r="AA14" s="76" t="s">
        <v>18</v>
      </c>
      <c r="AB14" s="76" t="s">
        <v>18</v>
      </c>
      <c r="AC14" s="76"/>
      <c r="AD14" s="76"/>
      <c r="AE14" s="76"/>
      <c r="AF14" s="76"/>
      <c r="AG14" s="76"/>
      <c r="AH14" s="76" t="s">
        <v>18</v>
      </c>
      <c r="AI14" s="83">
        <f t="shared" si="0"/>
        <v>4</v>
      </c>
      <c r="AJ14" s="90" t="s">
        <v>87</v>
      </c>
      <c r="AZ14" s="73"/>
      <c r="BA14" s="73"/>
    </row>
    <row r="15" spans="1:190" s="72" customFormat="1" ht="12" customHeight="1" x14ac:dyDescent="0.2">
      <c r="A15" s="77" t="s">
        <v>73</v>
      </c>
      <c r="B15" s="78" t="s">
        <v>74</v>
      </c>
      <c r="C15" s="98"/>
      <c r="D15" s="79">
        <v>0.5</v>
      </c>
      <c r="E15" s="79"/>
      <c r="F15" s="76" t="s">
        <v>18</v>
      </c>
      <c r="G15" s="76" t="s">
        <v>18</v>
      </c>
      <c r="H15" s="79"/>
      <c r="I15" s="79"/>
      <c r="J15" s="79"/>
      <c r="K15" s="79"/>
      <c r="L15" s="79">
        <v>0.5</v>
      </c>
      <c r="M15" s="76" t="s">
        <v>18</v>
      </c>
      <c r="N15" s="76" t="s">
        <v>18</v>
      </c>
      <c r="O15" s="79"/>
      <c r="P15" s="79">
        <v>0.5</v>
      </c>
      <c r="Q15" s="79"/>
      <c r="R15" s="79"/>
      <c r="S15" s="79"/>
      <c r="T15" s="76" t="s">
        <v>18</v>
      </c>
      <c r="U15" s="76" t="s">
        <v>18</v>
      </c>
      <c r="V15" s="79"/>
      <c r="W15" s="79"/>
      <c r="X15" s="79"/>
      <c r="Y15" s="79"/>
      <c r="Z15" s="79"/>
      <c r="AA15" s="76" t="s">
        <v>18</v>
      </c>
      <c r="AB15" s="76" t="s">
        <v>18</v>
      </c>
      <c r="AC15" s="79"/>
      <c r="AD15" s="79"/>
      <c r="AE15" s="79"/>
      <c r="AF15" s="79"/>
      <c r="AG15" s="79"/>
      <c r="AH15" s="76" t="s">
        <v>18</v>
      </c>
      <c r="AI15" s="93">
        <f t="shared" si="0"/>
        <v>1.5</v>
      </c>
      <c r="AJ15" s="90" t="s">
        <v>92</v>
      </c>
      <c r="AZ15" s="73"/>
      <c r="BA15" s="73"/>
    </row>
    <row r="16" spans="1:190" s="72" customFormat="1" ht="12" customHeight="1" x14ac:dyDescent="0.2">
      <c r="A16" s="74" t="s">
        <v>81</v>
      </c>
      <c r="B16" s="75" t="s">
        <v>82</v>
      </c>
      <c r="C16" s="106"/>
      <c r="D16" s="76"/>
      <c r="E16" s="76"/>
      <c r="F16" s="76" t="s">
        <v>18</v>
      </c>
      <c r="G16" s="76" t="s">
        <v>18</v>
      </c>
      <c r="H16" s="76"/>
      <c r="I16" s="76"/>
      <c r="J16" s="76"/>
      <c r="K16" s="76"/>
      <c r="L16" s="76"/>
      <c r="M16" s="76" t="s">
        <v>18</v>
      </c>
      <c r="N16" s="76" t="s">
        <v>18</v>
      </c>
      <c r="O16" s="76"/>
      <c r="P16" s="76"/>
      <c r="Q16" s="76"/>
      <c r="R16" s="76">
        <v>0.5</v>
      </c>
      <c r="S16" s="76">
        <v>0.5</v>
      </c>
      <c r="T16" s="76" t="s">
        <v>18</v>
      </c>
      <c r="U16" s="76" t="s">
        <v>18</v>
      </c>
      <c r="V16" s="76">
        <v>1</v>
      </c>
      <c r="W16" s="76">
        <v>0.5</v>
      </c>
      <c r="X16" s="76">
        <v>2.5</v>
      </c>
      <c r="Y16" s="76">
        <v>0.5</v>
      </c>
      <c r="Z16" s="76"/>
      <c r="AA16" s="76" t="s">
        <v>18</v>
      </c>
      <c r="AB16" s="76" t="s">
        <v>18</v>
      </c>
      <c r="AC16" s="76"/>
      <c r="AD16" s="76"/>
      <c r="AE16" s="76"/>
      <c r="AF16" s="76"/>
      <c r="AG16" s="76"/>
      <c r="AH16" s="76" t="s">
        <v>18</v>
      </c>
      <c r="AI16" s="83">
        <f t="shared" si="0"/>
        <v>5.5</v>
      </c>
      <c r="AJ16" s="90" t="s">
        <v>72</v>
      </c>
      <c r="AZ16" s="73"/>
      <c r="BA16" s="73"/>
    </row>
    <row r="17" spans="1:190" s="72" customFormat="1" ht="12" customHeight="1" x14ac:dyDescent="0.2">
      <c r="A17" s="77" t="s">
        <v>79</v>
      </c>
      <c r="B17" s="78" t="s">
        <v>80</v>
      </c>
      <c r="C17" s="98"/>
      <c r="D17" s="79"/>
      <c r="E17" s="79"/>
      <c r="F17" s="76" t="s">
        <v>18</v>
      </c>
      <c r="G17" s="76" t="s">
        <v>18</v>
      </c>
      <c r="H17" s="79"/>
      <c r="I17" s="79"/>
      <c r="J17" s="79"/>
      <c r="K17" s="79"/>
      <c r="L17" s="79"/>
      <c r="M17" s="76" t="s">
        <v>18</v>
      </c>
      <c r="N17" s="76" t="s">
        <v>18</v>
      </c>
      <c r="O17" s="79"/>
      <c r="P17" s="79"/>
      <c r="Q17" s="79"/>
      <c r="R17" s="79"/>
      <c r="S17" s="79"/>
      <c r="T17" s="76" t="s">
        <v>18</v>
      </c>
      <c r="U17" s="76" t="s">
        <v>18</v>
      </c>
      <c r="V17" s="79"/>
      <c r="W17" s="79"/>
      <c r="X17" s="79"/>
      <c r="Y17" s="79"/>
      <c r="Z17" s="79"/>
      <c r="AA17" s="76" t="s">
        <v>18</v>
      </c>
      <c r="AB17" s="76" t="s">
        <v>18</v>
      </c>
      <c r="AC17" s="79"/>
      <c r="AD17" s="79"/>
      <c r="AE17" s="79"/>
      <c r="AF17" s="79"/>
      <c r="AG17" s="79"/>
      <c r="AH17" s="76" t="s">
        <v>18</v>
      </c>
      <c r="AI17" s="93">
        <f t="shared" si="0"/>
        <v>0</v>
      </c>
      <c r="AZ17" s="73"/>
      <c r="BA17" s="73"/>
    </row>
    <row r="18" spans="1:190" s="72" customFormat="1" ht="12" customHeight="1" x14ac:dyDescent="0.2">
      <c r="A18" s="74" t="s">
        <v>84</v>
      </c>
      <c r="B18" s="110" t="s">
        <v>83</v>
      </c>
      <c r="C18" s="109"/>
      <c r="D18" s="76">
        <v>1.5</v>
      </c>
      <c r="E18" s="76">
        <v>1.5</v>
      </c>
      <c r="F18" s="76" t="s">
        <v>18</v>
      </c>
      <c r="G18" s="76" t="s">
        <v>18</v>
      </c>
      <c r="H18" s="76"/>
      <c r="I18" s="76">
        <v>1</v>
      </c>
      <c r="J18" s="76">
        <v>1.5</v>
      </c>
      <c r="K18" s="76">
        <v>1.5</v>
      </c>
      <c r="L18" s="76">
        <v>2</v>
      </c>
      <c r="M18" s="76" t="s">
        <v>18</v>
      </c>
      <c r="N18" s="76" t="s">
        <v>18</v>
      </c>
      <c r="O18" s="76">
        <v>1</v>
      </c>
      <c r="P18" s="76"/>
      <c r="Q18" s="76">
        <v>0.5</v>
      </c>
      <c r="R18" s="76">
        <v>0.5</v>
      </c>
      <c r="S18" s="76">
        <v>2.5</v>
      </c>
      <c r="T18" s="76" t="s">
        <v>18</v>
      </c>
      <c r="U18" s="76" t="s">
        <v>18</v>
      </c>
      <c r="V18" s="76">
        <v>1</v>
      </c>
      <c r="W18" s="76">
        <v>1</v>
      </c>
      <c r="X18" s="76">
        <v>1</v>
      </c>
      <c r="Y18" s="76">
        <v>1</v>
      </c>
      <c r="Z18" s="76"/>
      <c r="AA18" s="76" t="s">
        <v>18</v>
      </c>
      <c r="AB18" s="76" t="s">
        <v>18</v>
      </c>
      <c r="AC18" s="76"/>
      <c r="AD18" s="76"/>
      <c r="AE18" s="76"/>
      <c r="AF18" s="76"/>
      <c r="AG18" s="76"/>
      <c r="AH18" s="76" t="s">
        <v>18</v>
      </c>
      <c r="AI18" s="83">
        <f t="shared" si="0"/>
        <v>17.5</v>
      </c>
      <c r="AJ18" s="90" t="s">
        <v>99</v>
      </c>
      <c r="AZ18" s="73"/>
      <c r="BA18" s="73"/>
    </row>
    <row r="19" spans="1:190" s="21" customFormat="1" x14ac:dyDescent="0.25">
      <c r="A19" s="10"/>
      <c r="B19" s="53" t="s">
        <v>6</v>
      </c>
      <c r="C19" s="70"/>
      <c r="D19" s="56">
        <f t="shared" ref="D19:AE19" si="1">SUM(D8:D18)</f>
        <v>3</v>
      </c>
      <c r="E19" s="95">
        <f t="shared" si="1"/>
        <v>4.5</v>
      </c>
      <c r="F19" s="97">
        <f t="shared" si="1"/>
        <v>0</v>
      </c>
      <c r="G19" s="97">
        <f t="shared" si="1"/>
        <v>0</v>
      </c>
      <c r="H19" s="95">
        <f t="shared" si="1"/>
        <v>3</v>
      </c>
      <c r="I19" s="56">
        <f t="shared" si="1"/>
        <v>5</v>
      </c>
      <c r="J19" s="56">
        <f t="shared" si="1"/>
        <v>6.5</v>
      </c>
      <c r="K19" s="56">
        <f t="shared" si="1"/>
        <v>5.5</v>
      </c>
      <c r="L19" s="95">
        <f t="shared" si="1"/>
        <v>4.5</v>
      </c>
      <c r="M19" s="97">
        <f t="shared" si="1"/>
        <v>0</v>
      </c>
      <c r="N19" s="97">
        <f t="shared" si="1"/>
        <v>0</v>
      </c>
      <c r="O19" s="95">
        <f t="shared" si="1"/>
        <v>2.5</v>
      </c>
      <c r="P19" s="56">
        <f t="shared" si="1"/>
        <v>1.5</v>
      </c>
      <c r="Q19" s="56">
        <f t="shared" si="1"/>
        <v>3</v>
      </c>
      <c r="R19" s="56">
        <f t="shared" si="1"/>
        <v>2</v>
      </c>
      <c r="S19" s="95">
        <f t="shared" si="1"/>
        <v>3.5</v>
      </c>
      <c r="T19" s="97">
        <f t="shared" si="1"/>
        <v>0</v>
      </c>
      <c r="U19" s="97">
        <f t="shared" si="1"/>
        <v>0</v>
      </c>
      <c r="V19" s="95">
        <f t="shared" si="1"/>
        <v>4</v>
      </c>
      <c r="W19" s="56">
        <f t="shared" si="1"/>
        <v>4.5</v>
      </c>
      <c r="X19" s="56">
        <f t="shared" si="1"/>
        <v>5</v>
      </c>
      <c r="Y19" s="56">
        <f t="shared" si="1"/>
        <v>3</v>
      </c>
      <c r="Z19" s="95">
        <f t="shared" si="1"/>
        <v>1.5</v>
      </c>
      <c r="AA19" s="97">
        <f t="shared" si="1"/>
        <v>0</v>
      </c>
      <c r="AB19" s="97">
        <f t="shared" si="1"/>
        <v>0</v>
      </c>
      <c r="AC19" s="95">
        <f t="shared" si="1"/>
        <v>0</v>
      </c>
      <c r="AD19" s="56">
        <f t="shared" si="1"/>
        <v>0</v>
      </c>
      <c r="AE19" s="56">
        <f t="shared" si="1"/>
        <v>0</v>
      </c>
      <c r="AF19" s="56">
        <f t="shared" ref="AF19:AH19" si="2">SUM(AF8:AF18)</f>
        <v>0</v>
      </c>
      <c r="AG19" s="95">
        <f t="shared" si="2"/>
        <v>0</v>
      </c>
      <c r="AH19" s="97">
        <f t="shared" si="2"/>
        <v>0</v>
      </c>
      <c r="AI19" s="57">
        <f t="shared" ref="AI19" si="3">SUM(AI8:AI18)</f>
        <v>62.5</v>
      </c>
      <c r="AJ19" s="4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52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5">
      <c r="A20" s="11" t="s">
        <v>7</v>
      </c>
      <c r="B20" s="12"/>
      <c r="C20" s="12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>
        <f>7.5</f>
        <v>7.5</v>
      </c>
      <c r="AD20" s="58">
        <f>7.5</f>
        <v>7.5</v>
      </c>
      <c r="AE20" s="58"/>
      <c r="AF20" s="58"/>
      <c r="AG20" s="58"/>
      <c r="AH20" s="58"/>
      <c r="AI20" s="55">
        <f t="shared" ref="AI20:AI32" si="4">SUM(D20:AH20)</f>
        <v>15</v>
      </c>
      <c r="AJ20" s="4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52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5">
      <c r="A21" s="11" t="s">
        <v>12</v>
      </c>
      <c r="B21" s="12"/>
      <c r="C21" s="12"/>
      <c r="D21" s="58">
        <v>2</v>
      </c>
      <c r="E21" s="58">
        <v>2.5</v>
      </c>
      <c r="F21" s="58"/>
      <c r="G21" s="58"/>
      <c r="H21" s="58">
        <v>1</v>
      </c>
      <c r="I21" s="58">
        <v>1.5</v>
      </c>
      <c r="J21" s="58">
        <v>1</v>
      </c>
      <c r="K21" s="58">
        <v>1.5</v>
      </c>
      <c r="L21" s="58">
        <v>2</v>
      </c>
      <c r="M21" s="58"/>
      <c r="N21" s="58"/>
      <c r="O21" s="58">
        <v>4</v>
      </c>
      <c r="P21" s="58">
        <v>4</v>
      </c>
      <c r="Q21" s="58">
        <v>3.5</v>
      </c>
      <c r="R21" s="58">
        <v>3.5</v>
      </c>
      <c r="S21" s="58">
        <v>2</v>
      </c>
      <c r="T21" s="58"/>
      <c r="U21" s="58"/>
      <c r="V21" s="58">
        <v>3</v>
      </c>
      <c r="W21" s="58">
        <v>2.5</v>
      </c>
      <c r="X21" s="58">
        <v>3</v>
      </c>
      <c r="Y21" s="58">
        <v>3.5</v>
      </c>
      <c r="Z21" s="58">
        <v>1.5</v>
      </c>
      <c r="AA21" s="58"/>
      <c r="AB21" s="58"/>
      <c r="AC21" s="58"/>
      <c r="AD21" s="58"/>
      <c r="AE21" s="58"/>
      <c r="AF21" s="58"/>
      <c r="AG21" s="58"/>
      <c r="AH21" s="58"/>
      <c r="AI21" s="55">
        <f t="shared" si="4"/>
        <v>42</v>
      </c>
      <c r="AJ21" s="49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52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x14ac:dyDescent="0.25">
      <c r="A22" s="101" t="s">
        <v>97</v>
      </c>
      <c r="B22" s="102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55">
        <f t="shared" si="4"/>
        <v>0</v>
      </c>
      <c r="AJ22" s="107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52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</row>
    <row r="23" spans="1:190" s="72" customFormat="1" x14ac:dyDescent="0.25">
      <c r="A23" s="85" t="s">
        <v>11</v>
      </c>
      <c r="B23" s="86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4">
        <f t="shared" si="4"/>
        <v>0</v>
      </c>
      <c r="AJ23" s="88" t="s">
        <v>43</v>
      </c>
      <c r="AZ23" s="73"/>
    </row>
    <row r="24" spans="1:190" ht="12.75" customHeight="1" x14ac:dyDescent="0.25">
      <c r="A24" s="117" t="s">
        <v>52</v>
      </c>
      <c r="B24" s="118"/>
      <c r="C24" s="119"/>
      <c r="D24" s="58"/>
      <c r="E24" s="58"/>
      <c r="F24" s="58"/>
      <c r="G24" s="58"/>
      <c r="H24" s="58">
        <v>2.5</v>
      </c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>
        <f t="shared" si="4"/>
        <v>2.5</v>
      </c>
      <c r="AJ24" s="105" t="s">
        <v>100</v>
      </c>
      <c r="AK24" s="104"/>
      <c r="AL24" s="104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52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</row>
    <row r="25" spans="1:190" x14ac:dyDescent="0.25">
      <c r="A25" s="11" t="s">
        <v>53</v>
      </c>
      <c r="B25" s="12"/>
      <c r="C25" s="12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5">
        <f t="shared" si="4"/>
        <v>0</v>
      </c>
      <c r="AJ25" s="105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52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190" x14ac:dyDescent="0.25">
      <c r="A26" s="126" t="s">
        <v>49</v>
      </c>
      <c r="B26" s="127"/>
      <c r="C26" s="1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5">
        <f t="shared" si="4"/>
        <v>0</v>
      </c>
      <c r="AJ26" s="49" t="s">
        <v>65</v>
      </c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52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190" x14ac:dyDescent="0.25">
      <c r="A27" s="99" t="s">
        <v>71</v>
      </c>
      <c r="B27" s="100"/>
      <c r="C27" s="100"/>
      <c r="D27" s="58"/>
      <c r="E27" s="58"/>
      <c r="F27" s="58">
        <v>3.5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>
        <v>1</v>
      </c>
      <c r="AA27" s="58"/>
      <c r="AB27" s="58"/>
      <c r="AC27" s="58"/>
      <c r="AD27" s="58"/>
      <c r="AE27" s="58"/>
      <c r="AF27" s="58"/>
      <c r="AG27" s="58"/>
      <c r="AH27" s="58"/>
      <c r="AI27" s="55">
        <f t="shared" si="4"/>
        <v>4.5</v>
      </c>
      <c r="AJ27" s="49" t="s">
        <v>70</v>
      </c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52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</row>
    <row r="28" spans="1:190" x14ac:dyDescent="0.25">
      <c r="A28" s="11" t="s">
        <v>66</v>
      </c>
      <c r="B28" s="12"/>
      <c r="C28" s="12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5">
        <f t="shared" si="4"/>
        <v>0</v>
      </c>
      <c r="AJ28" s="49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52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</row>
    <row r="29" spans="1:190" x14ac:dyDescent="0.25">
      <c r="A29" s="117" t="s">
        <v>48</v>
      </c>
      <c r="B29" s="118"/>
      <c r="C29" s="119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5">
        <f t="shared" si="4"/>
        <v>0</v>
      </c>
      <c r="AJ29" s="46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52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</row>
    <row r="30" spans="1:190" x14ac:dyDescent="0.25">
      <c r="A30" s="10" t="s">
        <v>62</v>
      </c>
      <c r="B30" s="13"/>
      <c r="C30" s="94"/>
      <c r="D30" s="58">
        <v>3</v>
      </c>
      <c r="E30" s="58"/>
      <c r="F30" s="58"/>
      <c r="G30" s="58"/>
      <c r="H30" s="58">
        <v>0.5</v>
      </c>
      <c r="I30" s="58">
        <v>1</v>
      </c>
      <c r="J30" s="58"/>
      <c r="K30" s="58"/>
      <c r="L30" s="58"/>
      <c r="M30" s="58"/>
      <c r="N30" s="58"/>
      <c r="O30" s="58">
        <v>0.5</v>
      </c>
      <c r="P30" s="58">
        <v>0.5</v>
      </c>
      <c r="Q30" s="58"/>
      <c r="R30" s="58"/>
      <c r="S30" s="58">
        <v>0.5</v>
      </c>
      <c r="T30" s="58"/>
      <c r="U30" s="58"/>
      <c r="V30" s="58"/>
      <c r="W30" s="58">
        <v>0.5</v>
      </c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5">
        <f t="shared" si="4"/>
        <v>6.5</v>
      </c>
      <c r="AJ30" s="46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52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</row>
    <row r="31" spans="1:190" x14ac:dyDescent="0.25">
      <c r="A31" s="10" t="s">
        <v>76</v>
      </c>
      <c r="B31" s="13"/>
      <c r="C31" s="94"/>
      <c r="D31" s="58">
        <v>0.5</v>
      </c>
      <c r="E31" s="58">
        <v>0.5</v>
      </c>
      <c r="F31" s="58"/>
      <c r="G31" s="58"/>
      <c r="H31" s="58"/>
      <c r="I31" s="58">
        <v>1</v>
      </c>
      <c r="J31" s="58">
        <v>0.5</v>
      </c>
      <c r="K31" s="58"/>
      <c r="L31" s="58">
        <v>0.5</v>
      </c>
      <c r="M31" s="58"/>
      <c r="N31" s="58"/>
      <c r="O31" s="58"/>
      <c r="P31" s="58"/>
      <c r="Q31" s="58"/>
      <c r="R31" s="58"/>
      <c r="S31" s="58"/>
      <c r="T31" s="58"/>
      <c r="U31" s="58"/>
      <c r="V31" s="58">
        <v>0.5</v>
      </c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5">
        <f t="shared" si="4"/>
        <v>3.5</v>
      </c>
      <c r="AJ31" s="46" t="s">
        <v>103</v>
      </c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52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</row>
    <row r="32" spans="1:190" x14ac:dyDescent="0.25">
      <c r="A32" s="10" t="s">
        <v>91</v>
      </c>
      <c r="B32" s="13"/>
      <c r="C32" s="94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5">
        <f t="shared" si="4"/>
        <v>0</v>
      </c>
      <c r="AJ32" s="46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52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</row>
    <row r="33" spans="1:69" x14ac:dyDescent="0.25">
      <c r="A33" s="117" t="s">
        <v>54</v>
      </c>
      <c r="B33" s="118"/>
      <c r="C33" s="119"/>
      <c r="D33" s="58"/>
      <c r="E33" s="58"/>
      <c r="F33" s="58"/>
      <c r="G33" s="58"/>
      <c r="H33" s="58"/>
      <c r="I33" s="58"/>
      <c r="J33" s="58"/>
      <c r="K33" s="58"/>
      <c r="L33" s="58">
        <v>0.5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>
        <v>0.5</v>
      </c>
      <c r="AA33" s="58"/>
      <c r="AB33" s="58"/>
      <c r="AC33" s="58"/>
      <c r="AD33" s="58"/>
      <c r="AE33" s="58"/>
      <c r="AF33" s="58"/>
      <c r="AG33" s="58"/>
      <c r="AH33" s="58"/>
      <c r="AI33" s="55">
        <f t="shared" ref="AI33:AI40" si="5">SUM(D33:AH33)</f>
        <v>1</v>
      </c>
      <c r="AJ33" s="46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52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</row>
    <row r="34" spans="1:69" x14ac:dyDescent="0.25">
      <c r="A34" s="114" t="s">
        <v>47</v>
      </c>
      <c r="B34" s="115"/>
      <c r="C34" s="116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>
        <v>0.5</v>
      </c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5">
        <f t="shared" si="5"/>
        <v>0.5</v>
      </c>
      <c r="AJ34" s="46" t="s">
        <v>63</v>
      </c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52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</row>
    <row r="35" spans="1:69" x14ac:dyDescent="0.25">
      <c r="A35" s="80" t="s">
        <v>51</v>
      </c>
      <c r="B35" s="81"/>
      <c r="C35" s="82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>
        <v>0.5</v>
      </c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5">
        <f t="shared" si="5"/>
        <v>0.5</v>
      </c>
      <c r="AJ35" s="46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52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</row>
    <row r="36" spans="1:69" x14ac:dyDescent="0.25">
      <c r="A36" s="114" t="s">
        <v>50</v>
      </c>
      <c r="B36" s="115"/>
      <c r="C36" s="116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5">
        <f t="shared" si="5"/>
        <v>0</v>
      </c>
      <c r="AJ36" s="46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52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</row>
    <row r="37" spans="1:69" x14ac:dyDescent="0.25">
      <c r="A37" s="123" t="s">
        <v>78</v>
      </c>
      <c r="B37" s="124"/>
      <c r="C37" s="125"/>
      <c r="D37" s="96"/>
      <c r="E37" s="96"/>
      <c r="F37" s="96"/>
      <c r="G37" s="96"/>
      <c r="H37" s="96">
        <v>1</v>
      </c>
      <c r="I37" s="96"/>
      <c r="J37" s="96"/>
      <c r="K37" s="96">
        <v>0.5</v>
      </c>
      <c r="L37" s="96"/>
      <c r="M37" s="96"/>
      <c r="N37" s="96"/>
      <c r="O37" s="96">
        <v>0.5</v>
      </c>
      <c r="P37" s="96">
        <v>1.5</v>
      </c>
      <c r="Q37" s="96">
        <v>1</v>
      </c>
      <c r="R37" s="96">
        <v>2</v>
      </c>
      <c r="S37" s="96">
        <v>1</v>
      </c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83">
        <f t="shared" si="5"/>
        <v>7.5</v>
      </c>
      <c r="AJ37" s="46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52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</row>
    <row r="38" spans="1:69" x14ac:dyDescent="0.25">
      <c r="A38" s="114" t="s">
        <v>64</v>
      </c>
      <c r="B38" s="115"/>
      <c r="C38" s="116"/>
      <c r="D38" s="58"/>
      <c r="E38" s="96"/>
      <c r="F38" s="58"/>
      <c r="G38" s="58"/>
      <c r="H38" s="58"/>
      <c r="I38" s="58"/>
      <c r="J38" s="58"/>
      <c r="K38" s="58"/>
      <c r="L38" s="96"/>
      <c r="M38" s="58"/>
      <c r="N38" s="58"/>
      <c r="O38" s="58"/>
      <c r="P38" s="58"/>
      <c r="Q38" s="58"/>
      <c r="R38" s="58"/>
      <c r="S38" s="96"/>
      <c r="T38" s="58"/>
      <c r="U38" s="58"/>
      <c r="V38" s="58"/>
      <c r="W38" s="58"/>
      <c r="X38" s="58"/>
      <c r="Y38" s="58">
        <v>1</v>
      </c>
      <c r="Z38" s="96"/>
      <c r="AA38" s="58"/>
      <c r="AB38" s="58"/>
      <c r="AC38" s="58"/>
      <c r="AD38" s="58"/>
      <c r="AE38" s="58"/>
      <c r="AF38" s="58"/>
      <c r="AG38" s="96"/>
      <c r="AH38" s="58"/>
      <c r="AI38" s="55">
        <f t="shared" si="5"/>
        <v>1</v>
      </c>
      <c r="AJ38" s="46" t="s">
        <v>93</v>
      </c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52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</row>
    <row r="39" spans="1:69" x14ac:dyDescent="0.25">
      <c r="A39" s="80" t="s">
        <v>95</v>
      </c>
      <c r="B39" s="81"/>
      <c r="C39" s="82"/>
      <c r="D39" s="58"/>
      <c r="E39" s="96"/>
      <c r="F39" s="58"/>
      <c r="G39" s="58"/>
      <c r="H39" s="58"/>
      <c r="I39" s="58"/>
      <c r="J39" s="58"/>
      <c r="K39" s="58"/>
      <c r="L39" s="96"/>
      <c r="M39" s="58"/>
      <c r="N39" s="58"/>
      <c r="O39" s="58"/>
      <c r="P39" s="58"/>
      <c r="Q39" s="58"/>
      <c r="R39" s="58"/>
      <c r="S39" s="96"/>
      <c r="T39" s="58"/>
      <c r="U39" s="58"/>
      <c r="V39" s="58"/>
      <c r="W39" s="58"/>
      <c r="X39" s="58"/>
      <c r="Y39" s="58"/>
      <c r="Z39" s="96">
        <f>4</f>
        <v>4</v>
      </c>
      <c r="AA39" s="58"/>
      <c r="AB39" s="58"/>
      <c r="AC39" s="58"/>
      <c r="AD39" s="58"/>
      <c r="AE39" s="58">
        <f>7.5</f>
        <v>7.5</v>
      </c>
      <c r="AF39" s="58">
        <f>7.5</f>
        <v>7.5</v>
      </c>
      <c r="AG39" s="96">
        <f>7.5</f>
        <v>7.5</v>
      </c>
      <c r="AH39" s="58"/>
      <c r="AI39" s="55">
        <f t="shared" si="5"/>
        <v>26.5</v>
      </c>
      <c r="AJ39" s="46" t="s">
        <v>96</v>
      </c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52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</row>
    <row r="40" spans="1:69" x14ac:dyDescent="0.25">
      <c r="A40" s="120"/>
      <c r="B40" s="121"/>
      <c r="C40" s="122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5">
        <f t="shared" si="5"/>
        <v>0</v>
      </c>
      <c r="AJ40" s="46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52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</row>
    <row r="41" spans="1:69" x14ac:dyDescent="0.25">
      <c r="A41" s="10" t="s">
        <v>8</v>
      </c>
      <c r="B41" s="13"/>
      <c r="C41" s="13"/>
      <c r="D41" s="56">
        <f t="shared" ref="D41:AE41" si="6">SUM(D19:D40)</f>
        <v>8.5</v>
      </c>
      <c r="E41" s="95">
        <f t="shared" si="6"/>
        <v>7.5</v>
      </c>
      <c r="F41" s="108">
        <f t="shared" si="6"/>
        <v>3.5</v>
      </c>
      <c r="G41" s="108">
        <f t="shared" si="6"/>
        <v>0</v>
      </c>
      <c r="H41" s="95">
        <f t="shared" si="6"/>
        <v>8</v>
      </c>
      <c r="I41" s="95">
        <f t="shared" si="6"/>
        <v>8.5</v>
      </c>
      <c r="J41" s="95">
        <f t="shared" si="6"/>
        <v>8</v>
      </c>
      <c r="K41" s="56">
        <f t="shared" si="6"/>
        <v>7.5</v>
      </c>
      <c r="L41" s="95">
        <f t="shared" si="6"/>
        <v>7.5</v>
      </c>
      <c r="M41" s="108">
        <f t="shared" si="6"/>
        <v>0</v>
      </c>
      <c r="N41" s="97">
        <f t="shared" si="6"/>
        <v>0</v>
      </c>
      <c r="O41" s="95">
        <f t="shared" si="6"/>
        <v>7.5</v>
      </c>
      <c r="P41" s="95">
        <f t="shared" si="6"/>
        <v>7.5</v>
      </c>
      <c r="Q41" s="95">
        <f t="shared" si="6"/>
        <v>7.5</v>
      </c>
      <c r="R41" s="56">
        <f t="shared" si="6"/>
        <v>7.5</v>
      </c>
      <c r="S41" s="95">
        <f t="shared" si="6"/>
        <v>7.5</v>
      </c>
      <c r="T41" s="108">
        <f t="shared" si="6"/>
        <v>0</v>
      </c>
      <c r="U41" s="97">
        <f t="shared" si="6"/>
        <v>0</v>
      </c>
      <c r="V41" s="95">
        <f t="shared" si="6"/>
        <v>7.5</v>
      </c>
      <c r="W41" s="95">
        <f t="shared" si="6"/>
        <v>7.5</v>
      </c>
      <c r="X41" s="95">
        <f t="shared" si="6"/>
        <v>8.5</v>
      </c>
      <c r="Y41" s="56">
        <f t="shared" si="6"/>
        <v>7.5</v>
      </c>
      <c r="Z41" s="95">
        <f t="shared" si="6"/>
        <v>8.5</v>
      </c>
      <c r="AA41" s="108">
        <f t="shared" si="6"/>
        <v>0</v>
      </c>
      <c r="AB41" s="97">
        <f t="shared" si="6"/>
        <v>0</v>
      </c>
      <c r="AC41" s="95">
        <f t="shared" si="6"/>
        <v>7.5</v>
      </c>
      <c r="AD41" s="95">
        <f t="shared" si="6"/>
        <v>7.5</v>
      </c>
      <c r="AE41" s="95">
        <f t="shared" si="6"/>
        <v>7.5</v>
      </c>
      <c r="AF41" s="56">
        <f t="shared" ref="AF41:AH41" si="7">SUM(AF19:AF40)</f>
        <v>7.5</v>
      </c>
      <c r="AG41" s="95">
        <f t="shared" si="7"/>
        <v>7.5</v>
      </c>
      <c r="AH41" s="108">
        <f t="shared" si="7"/>
        <v>0</v>
      </c>
      <c r="AI41" s="55">
        <f>SUM(D41:AH41)</f>
        <v>173.5</v>
      </c>
      <c r="AJ41" s="46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52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</row>
    <row r="42" spans="1:69" s="28" customFormat="1" ht="13.8" thickBot="1" x14ac:dyDescent="0.3">
      <c r="A42" s="14" t="s">
        <v>9</v>
      </c>
      <c r="B42" s="15"/>
      <c r="C42" s="16"/>
      <c r="D42" s="112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29"/>
      <c r="AZ42" s="52"/>
    </row>
    <row r="43" spans="1:69" s="28" customFormat="1" ht="10.8" thickBot="1" x14ac:dyDescent="0.25">
      <c r="A43" s="17" t="s">
        <v>23</v>
      </c>
      <c r="B43" s="16" t="s">
        <v>24</v>
      </c>
      <c r="C43" s="16"/>
      <c r="D43" s="112"/>
      <c r="E43" s="59"/>
      <c r="F43" s="59" t="s">
        <v>30</v>
      </c>
      <c r="G43" s="59"/>
      <c r="H43" s="59" t="s">
        <v>31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Y43" s="59"/>
      <c r="Z43" s="59"/>
      <c r="AA43" s="59"/>
      <c r="AB43" s="59"/>
      <c r="AC43" s="59"/>
      <c r="AD43" s="59"/>
      <c r="AE43" s="59"/>
      <c r="AF43" s="65" t="s">
        <v>10</v>
      </c>
      <c r="AG43" s="64">
        <f>22</f>
        <v>22</v>
      </c>
      <c r="AH43" s="59"/>
      <c r="AI43" s="60">
        <f>7.5*AG43</f>
        <v>165</v>
      </c>
      <c r="AJ43" s="29"/>
      <c r="AZ43" s="52"/>
    </row>
    <row r="44" spans="1:69" s="28" customFormat="1" ht="10.199999999999999" x14ac:dyDescent="0.2">
      <c r="A44" s="17" t="s">
        <v>22</v>
      </c>
      <c r="B44" s="16" t="s">
        <v>25</v>
      </c>
      <c r="C44" s="16"/>
      <c r="D44" s="112"/>
      <c r="E44" s="59"/>
      <c r="F44" s="59" t="s">
        <v>38</v>
      </c>
      <c r="G44" s="59"/>
      <c r="H44" s="59" t="s">
        <v>32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29"/>
      <c r="AZ44" s="52"/>
    </row>
    <row r="45" spans="1:69" s="28" customFormat="1" ht="10.199999999999999" x14ac:dyDescent="0.2">
      <c r="A45" s="17" t="s">
        <v>28</v>
      </c>
      <c r="B45" s="16" t="s">
        <v>29</v>
      </c>
      <c r="C45" s="16"/>
      <c r="D45" s="112"/>
      <c r="E45" s="59"/>
      <c r="F45" s="59" t="s">
        <v>37</v>
      </c>
      <c r="G45" s="59"/>
      <c r="H45" s="59" t="s">
        <v>33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Y45" s="59"/>
      <c r="Z45" s="59"/>
      <c r="AA45" s="59"/>
      <c r="AB45" s="59"/>
      <c r="AC45" s="59"/>
      <c r="AD45" s="59"/>
      <c r="AE45" s="59"/>
      <c r="AF45" s="65" t="s">
        <v>44</v>
      </c>
      <c r="AG45" s="59"/>
      <c r="AH45" s="59"/>
      <c r="AI45" s="59">
        <f>AI41-AI43</f>
        <v>8.5</v>
      </c>
      <c r="AJ45" s="68" t="s">
        <v>42</v>
      </c>
      <c r="AZ45" s="52"/>
    </row>
    <row r="46" spans="1:69" s="28" customFormat="1" ht="10.199999999999999" x14ac:dyDescent="0.2">
      <c r="A46" s="16" t="s">
        <v>26</v>
      </c>
      <c r="B46" s="16" t="s">
        <v>27</v>
      </c>
      <c r="C46" s="29"/>
      <c r="D46" s="112"/>
      <c r="E46" s="61"/>
      <c r="F46" s="61" t="s">
        <v>39</v>
      </c>
      <c r="G46" s="61"/>
      <c r="H46" s="61" t="s">
        <v>34</v>
      </c>
      <c r="I46" s="61"/>
      <c r="J46" s="61"/>
      <c r="K46" s="61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29"/>
    </row>
    <row r="47" spans="1:69" s="28" customFormat="1" ht="10.199999999999999" x14ac:dyDescent="0.2">
      <c r="A47" s="29" t="s">
        <v>20</v>
      </c>
      <c r="B47" s="29" t="s">
        <v>21</v>
      </c>
      <c r="C47" s="29"/>
      <c r="D47" s="112"/>
      <c r="E47" s="61"/>
      <c r="F47" s="61" t="s">
        <v>35</v>
      </c>
      <c r="G47" s="61"/>
      <c r="H47" s="61" t="s">
        <v>40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6" t="s">
        <v>45</v>
      </c>
      <c r="AG47" s="61"/>
      <c r="AH47" s="61"/>
      <c r="AI47" s="62">
        <f>-2.5</f>
        <v>-2.5</v>
      </c>
      <c r="AJ47" s="29"/>
      <c r="AL47" s="28" t="s">
        <v>43</v>
      </c>
    </row>
    <row r="48" spans="1:69" s="28" customFormat="1" ht="10.199999999999999" x14ac:dyDescent="0.2">
      <c r="A48" s="29"/>
      <c r="B48" s="29"/>
      <c r="C48" s="29"/>
      <c r="D48" s="112"/>
      <c r="E48" s="61"/>
      <c r="F48" s="61"/>
      <c r="G48" s="61"/>
      <c r="H48" s="61" t="s">
        <v>41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29"/>
    </row>
    <row r="49" spans="1:36" s="28" customFormat="1" ht="13.8" thickBot="1" x14ac:dyDescent="0.3">
      <c r="A49" s="27"/>
      <c r="B49" s="27"/>
      <c r="C49" s="27"/>
      <c r="D49" s="112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Y49" s="61"/>
      <c r="Z49" s="61"/>
      <c r="AA49" s="61"/>
      <c r="AB49" s="61"/>
      <c r="AC49" s="61"/>
      <c r="AD49" s="61"/>
      <c r="AE49" s="61"/>
      <c r="AF49" s="66" t="s">
        <v>46</v>
      </c>
      <c r="AG49" s="61"/>
      <c r="AH49" s="61"/>
      <c r="AI49" s="63">
        <f>AI47+AI45</f>
        <v>6</v>
      </c>
      <c r="AJ49" s="29"/>
    </row>
    <row r="50" spans="1:36" s="28" customFormat="1" ht="13.8" thickTop="1" x14ac:dyDescent="0.25">
      <c r="A50" s="27"/>
      <c r="B50" s="27"/>
      <c r="C50" s="27"/>
      <c r="D50" s="111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 s="28" customFormat="1" x14ac:dyDescent="0.25">
      <c r="A51" s="27"/>
      <c r="B51" s="27"/>
      <c r="C51" s="27"/>
      <c r="D51" s="111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 s="28" customFormat="1" x14ac:dyDescent="0.25">
      <c r="A52" s="27"/>
      <c r="B52" s="27"/>
      <c r="C52" s="27"/>
      <c r="D52" s="111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s="28" customFormat="1" x14ac:dyDescent="0.25">
      <c r="A53" s="27"/>
      <c r="B53" s="27"/>
      <c r="C53" s="27"/>
      <c r="D53" s="111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</sheetData>
  <dataConsolidate/>
  <mergeCells count="9">
    <mergeCell ref="A38:C38"/>
    <mergeCell ref="A29:C29"/>
    <mergeCell ref="A40:C40"/>
    <mergeCell ref="A37:C37"/>
    <mergeCell ref="A24:C24"/>
    <mergeCell ref="A26:C26"/>
    <mergeCell ref="A36:C36"/>
    <mergeCell ref="A34:C34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Paria Moghaddam</cp:lastModifiedBy>
  <cp:lastPrinted>2022-12-21T03:05:01Z</cp:lastPrinted>
  <dcterms:created xsi:type="dcterms:W3CDTF">1998-07-03T22:57:08Z</dcterms:created>
  <dcterms:modified xsi:type="dcterms:W3CDTF">2022-12-25T17:30:23Z</dcterms:modified>
</cp:coreProperties>
</file>