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47A64B6B-5B1B-46EC-9D5C-75467FB548E4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</workbook>
</file>

<file path=xl/calcChain.xml><?xml version="1.0" encoding="utf-8"?>
<calcChain xmlns="http://schemas.openxmlformats.org/spreadsheetml/2006/main">
  <c r="AD17" i="1" l="1"/>
  <c r="AB17" i="1"/>
  <c r="AB38" i="1" s="1"/>
  <c r="AA17" i="1"/>
  <c r="AA38" i="1" s="1"/>
  <c r="V17" i="1"/>
  <c r="V38" i="1" s="1"/>
  <c r="W17" i="1"/>
  <c r="W38" i="1" s="1"/>
  <c r="X17" i="1"/>
  <c r="X38" i="1" s="1"/>
  <c r="U17" i="1"/>
  <c r="U38" i="1" s="1"/>
  <c r="F17" i="1"/>
  <c r="G17" i="1"/>
  <c r="G38" i="1" s="1"/>
  <c r="H17" i="1"/>
  <c r="H38" i="1" s="1"/>
  <c r="I17" i="1"/>
  <c r="I38" i="1" s="1"/>
  <c r="N17" i="1"/>
  <c r="N38" i="1" s="1"/>
  <c r="O17" i="1"/>
  <c r="O38" i="1" s="1"/>
  <c r="P17" i="1"/>
  <c r="P38" i="1" s="1"/>
  <c r="Q17" i="1"/>
  <c r="Q38" i="1" s="1"/>
  <c r="M17" i="1"/>
  <c r="M38" i="1" s="1"/>
  <c r="J17" i="1"/>
  <c r="J38" i="1" s="1"/>
  <c r="AI44" i="1"/>
  <c r="AG40" i="1"/>
  <c r="F18" i="1"/>
  <c r="AH17" i="1"/>
  <c r="AH38" i="1" s="1"/>
  <c r="AG17" i="1"/>
  <c r="AG38" i="1" s="1"/>
  <c r="AF17" i="1"/>
  <c r="AF38" i="1" s="1"/>
  <c r="E38" i="1"/>
  <c r="AE17" i="1"/>
  <c r="AE38" i="1" s="1"/>
  <c r="AC17" i="1"/>
  <c r="AC38" i="1" s="1"/>
  <c r="Z17" i="1"/>
  <c r="Z38" i="1" s="1"/>
  <c r="Y17" i="1"/>
  <c r="Y38" i="1" s="1"/>
  <c r="T17" i="1"/>
  <c r="T38" i="1" s="1"/>
  <c r="S17" i="1"/>
  <c r="S38" i="1" s="1"/>
  <c r="R17" i="1"/>
  <c r="R38" i="1" s="1"/>
  <c r="L17" i="1"/>
  <c r="L38" i="1" s="1"/>
  <c r="K17" i="1"/>
  <c r="K38" i="1" s="1"/>
  <c r="D17" i="1"/>
  <c r="D38" i="1" s="1"/>
  <c r="AI15" i="1"/>
  <c r="AI37" i="1"/>
  <c r="AI16" i="1"/>
  <c r="F38" i="1" l="1"/>
  <c r="AI36" i="1"/>
  <c r="AI8" i="1"/>
  <c r="AI31" i="1" l="1"/>
  <c r="AI9" i="1" l="1"/>
  <c r="AI10" i="1" l="1"/>
  <c r="AI23" i="1" l="1"/>
  <c r="AI25" i="1" l="1"/>
  <c r="AI24" i="1" l="1"/>
  <c r="AI28" i="1" l="1"/>
  <c r="AI22" i="1" l="1"/>
  <c r="AI11" i="1" l="1"/>
  <c r="AI19" i="1" l="1"/>
  <c r="AI32" i="1"/>
  <c r="AI26" i="1" l="1"/>
  <c r="AI35" i="1"/>
  <c r="AI13" i="1"/>
  <c r="AI18" i="1" l="1"/>
  <c r="AI40" i="1"/>
  <c r="AI12" i="1"/>
  <c r="AI20" i="1"/>
  <c r="AI21" i="1"/>
  <c r="AI27" i="1"/>
  <c r="AI30" i="1"/>
  <c r="AI29" i="1"/>
  <c r="AI33" i="1"/>
  <c r="AI34" i="1"/>
  <c r="AI17" i="1" l="1"/>
  <c r="AD38" i="1"/>
  <c r="AI38" i="1"/>
  <c r="AI42" i="1" s="1"/>
  <c r="AI46" i="1" s="1"/>
</calcChain>
</file>

<file path=xl/sharedStrings.xml><?xml version="1.0" encoding="utf-8"?>
<sst xmlns="http://schemas.openxmlformats.org/spreadsheetml/2006/main" count="218" uniqueCount="98">
  <si>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</si>
  <si>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</si>
  <si>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</si>
  <si>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</si>
  <si>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</si>
  <si>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</si>
  <si>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</si>
  <si>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</si>
  <si>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</si>
  <si>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</si>
  <si>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</si>
  <si>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</si>
  <si>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</si>
  <si>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</si>
  <si>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</si>
  <si>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</si>
  <si>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</si>
  <si>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</si>
  <si>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</si>
  <si>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</si>
  <si>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</si>
  <si>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</si>
  <si>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</si>
  <si>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</si>
  <si>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</si>
  <si>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</si>
  <si>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</si>
  <si>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</si>
  <si>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</si>
  <si>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</si>
  <si>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</si>
  <si>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</si>
  <si>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</si>
  <si>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</si>
  <si>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</si>
  <si>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</si>
  <si>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</si>
  <si>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</si>
  <si>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</si>
  <si>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</si>
  <si>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</si>
  <si>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</si>
  <si>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</si>
  <si>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</si>
  <si>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</si>
  <si>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</si>
  <si>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</si>
  <si>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Archiving/Filing/Email Archiving</t>
  </si>
  <si>
    <t>Library/Mat Library/Magazine</t>
  </si>
  <si>
    <t>BCBC updating/Ashrae/AIBC/CSA/NFPA</t>
  </si>
  <si>
    <t>Image Bank/Scan &amp; Temp Folders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</si>
  <si>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</si>
  <si>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</si>
  <si>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</si>
  <si>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</si>
  <si>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</si>
  <si>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Toners inventory+ordering+fixing, Paper,Xerox</t>
  </si>
  <si>
    <t>Material Lib+orders, Front lib, Cleaning backroom materials</t>
  </si>
  <si>
    <t>1714</t>
  </si>
  <si>
    <t>Hamilton</t>
  </si>
  <si>
    <t>Logs,</t>
  </si>
  <si>
    <t>Office Furniture/Devices/Recycling/</t>
  </si>
  <si>
    <t>1904</t>
  </si>
  <si>
    <t>2008</t>
  </si>
  <si>
    <t>SFU Lot 24</t>
  </si>
  <si>
    <t>Church road</t>
  </si>
  <si>
    <t>2009</t>
  </si>
  <si>
    <t>Regan - Seasons</t>
  </si>
  <si>
    <t>Paria Moghaddam</t>
  </si>
  <si>
    <t>ILLNESS</t>
  </si>
  <si>
    <t>Principals</t>
  </si>
  <si>
    <t xml:space="preserve">ADMIN </t>
  </si>
  <si>
    <t>Signatures / Stamps</t>
  </si>
  <si>
    <t>Weekly Meetings</t>
  </si>
  <si>
    <t>SD, logs, BP Submission</t>
  </si>
  <si>
    <t>Admin , intranet, Website, Spec</t>
  </si>
  <si>
    <t>Fieldwire / Bluebeam licencing/updates</t>
  </si>
  <si>
    <t>S Drive updates</t>
  </si>
  <si>
    <t>Repairs</t>
  </si>
  <si>
    <t>Spec</t>
  </si>
  <si>
    <t xml:space="preserve">SD, logs, </t>
  </si>
  <si>
    <t>1803</t>
  </si>
  <si>
    <t>Qualex Artezia</t>
  </si>
  <si>
    <t>spec</t>
  </si>
  <si>
    <t>phone- lightings</t>
  </si>
  <si>
    <t xml:space="preserve">2302 contract, 2010 </t>
  </si>
  <si>
    <t>2305</t>
  </si>
  <si>
    <t>Schedule + Cad DWG</t>
  </si>
  <si>
    <t>Bathroom Reno</t>
  </si>
  <si>
    <t>Site Visit/ planning</t>
  </si>
  <si>
    <t>Intranet, Website, Outlook</t>
  </si>
  <si>
    <t>Other</t>
  </si>
  <si>
    <t>July 2023</t>
  </si>
  <si>
    <t>Email Signature, stamps</t>
  </si>
  <si>
    <t>Meeting Preparation</t>
  </si>
  <si>
    <t>L&amp;L/Meeting/Happy Hours./RWA Master Spec, B&amp;D BD, Site Tour</t>
  </si>
  <si>
    <t>2017</t>
  </si>
  <si>
    <t>Emery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</si>
</sst>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164" fontId="2" fillId="0" borderId="0" xfId="0" applyNumberFormat="1" applyFont="1" applyFill="1"/>
    <xf numFmtId="0" fontId="0" fillId="0" borderId="0" xfId="0" applyFill="1" applyProtection="1">
      <protection locked="0"/>
    </xf>
    <xf numFmtId="0" fontId="2" fillId="3" borderId="5" xfId="0" applyFont="1" applyFill="1" applyBorder="1"/>
    <xf numFmtId="0" fontId="5" fillId="3" borderId="5" xfId="0" applyFont="1" applyFill="1" applyBorder="1"/>
    <xf numFmtId="0" fontId="2" fillId="7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9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0" fontId="2" fillId="10" borderId="5" xfId="0" applyFont="1" applyFill="1" applyBorder="1" applyProtection="1"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2" fillId="8" borderId="5" xfId="0" applyNumberFormat="1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left"/>
      <protection locked="0"/>
    </xf>
    <xf numFmtId="0" fontId="2" fillId="4" borderId="5" xfId="0" applyFont="1" applyFill="1" applyBorder="1" applyAlignment="1">
      <alignment horizontal="left"/>
    </xf>
    <xf numFmtId="164" fontId="5" fillId="7" borderId="5" xfId="0" applyNumberFormat="1" applyFont="1" applyFill="1" applyBorder="1"/>
    <xf numFmtId="0" fontId="2" fillId="0" borderId="5" xfId="0" applyFont="1" applyFill="1" applyBorder="1" applyAlignment="1">
      <alignment horizontal="left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zoomScaleNormal="100" zoomScaleSheetLayoutView="100" workbookViewId="0">
      <selection activeCell="W44" sqref="W44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9" customWidth="1"/>
    <col min="4" max="4" width="3.453125" style="40" customWidth="1"/>
    <col min="5" max="34" width="3.453125" style="1" customWidth="1"/>
    <col min="35" max="35" width="5.81640625" style="10" customWidth="1"/>
    <col min="36" max="36" width="40.81640625" style="1" customWidth="1"/>
    <col min="37" max="190" width="7.54296875" style="11" customWidth="1"/>
    <col min="191" max="16384" width="7.54296875" style="11"/>
  </cols>
  <sheetData>
    <row r="1" spans="1:190" s="20" customFormat="1" ht="12" customHeight="1" x14ac:dyDescent="0.25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25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3">
      <c r="A3" s="4"/>
      <c r="B3" s="4"/>
      <c r="C3" s="2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4" t="s">
        <v>0</v>
      </c>
      <c r="P3" s="3"/>
      <c r="Q3" s="38" t="s">
        <v>68</v>
      </c>
      <c r="R3" s="25"/>
      <c r="S3" s="25"/>
      <c r="T3" s="25"/>
      <c r="U3" s="26"/>
      <c r="V3" s="26"/>
      <c r="W3" s="26"/>
      <c r="X3" s="26"/>
      <c r="Y3" s="26"/>
      <c r="Z3" s="3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92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25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3">
      <c r="A5" s="23" t="s">
        <v>2</v>
      </c>
      <c r="B5" s="24"/>
      <c r="C5" s="2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25">
      <c r="A6" s="43" t="s">
        <v>3</v>
      </c>
      <c r="B6" s="43" t="s">
        <v>0</v>
      </c>
      <c r="C6" s="44" t="s">
        <v>18</v>
      </c>
      <c r="D6" s="45">
        <v>1</v>
      </c>
      <c r="E6" s="43">
        <v>2</v>
      </c>
      <c r="F6" s="43">
        <v>3</v>
      </c>
      <c r="G6" s="43">
        <v>4</v>
      </c>
      <c r="H6" s="43">
        <v>5</v>
      </c>
      <c r="I6" s="43">
        <v>6</v>
      </c>
      <c r="J6" s="43">
        <v>7</v>
      </c>
      <c r="K6" s="43">
        <v>8</v>
      </c>
      <c r="L6" s="43">
        <v>9</v>
      </c>
      <c r="M6" s="43">
        <v>10</v>
      </c>
      <c r="N6" s="43">
        <v>11</v>
      </c>
      <c r="O6" s="43">
        <v>12</v>
      </c>
      <c r="P6" s="43">
        <v>13</v>
      </c>
      <c r="Q6" s="43">
        <v>14</v>
      </c>
      <c r="R6" s="43">
        <v>15</v>
      </c>
      <c r="S6" s="43">
        <v>16</v>
      </c>
      <c r="T6" s="43">
        <v>17</v>
      </c>
      <c r="U6" s="43">
        <v>18</v>
      </c>
      <c r="V6" s="43">
        <v>19</v>
      </c>
      <c r="W6" s="43">
        <v>20</v>
      </c>
      <c r="X6" s="43">
        <v>21</v>
      </c>
      <c r="Y6" s="43">
        <v>22</v>
      </c>
      <c r="Z6" s="43">
        <v>23</v>
      </c>
      <c r="AA6" s="43">
        <v>24</v>
      </c>
      <c r="AB6" s="43">
        <v>25</v>
      </c>
      <c r="AC6" s="43">
        <v>26</v>
      </c>
      <c r="AD6" s="43">
        <v>27</v>
      </c>
      <c r="AE6" s="43">
        <v>28</v>
      </c>
      <c r="AF6" s="43">
        <v>29</v>
      </c>
      <c r="AG6" s="43">
        <v>30</v>
      </c>
      <c r="AH6" s="43">
        <v>31</v>
      </c>
      <c r="AI6" s="43" t="s">
        <v>4</v>
      </c>
      <c r="AJ6" s="46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2">
      <c r="A7" s="47"/>
      <c r="B7" s="48"/>
      <c r="C7" s="49" t="s">
        <v>35</v>
      </c>
      <c r="D7" s="48" t="s">
        <v>15</v>
      </c>
      <c r="E7" s="48" t="s">
        <v>15</v>
      </c>
      <c r="F7" s="48" t="s">
        <v>16</v>
      </c>
      <c r="G7" s="48" t="s">
        <v>12</v>
      </c>
      <c r="H7" s="48" t="s">
        <v>13</v>
      </c>
      <c r="I7" s="48" t="s">
        <v>12</v>
      </c>
      <c r="J7" s="48" t="s">
        <v>14</v>
      </c>
      <c r="K7" s="48" t="s">
        <v>15</v>
      </c>
      <c r="L7" s="48" t="s">
        <v>15</v>
      </c>
      <c r="M7" s="48" t="s">
        <v>16</v>
      </c>
      <c r="N7" s="48" t="s">
        <v>12</v>
      </c>
      <c r="O7" s="48" t="s">
        <v>13</v>
      </c>
      <c r="P7" s="48" t="s">
        <v>12</v>
      </c>
      <c r="Q7" s="48" t="s">
        <v>14</v>
      </c>
      <c r="R7" s="48" t="s">
        <v>15</v>
      </c>
      <c r="S7" s="48" t="s">
        <v>15</v>
      </c>
      <c r="T7" s="48" t="s">
        <v>16</v>
      </c>
      <c r="U7" s="48" t="s">
        <v>12</v>
      </c>
      <c r="V7" s="48" t="s">
        <v>13</v>
      </c>
      <c r="W7" s="48" t="s">
        <v>12</v>
      </c>
      <c r="X7" s="48" t="s">
        <v>14</v>
      </c>
      <c r="Y7" s="48" t="s">
        <v>15</v>
      </c>
      <c r="Z7" s="48" t="s">
        <v>15</v>
      </c>
      <c r="AA7" s="48" t="s">
        <v>16</v>
      </c>
      <c r="AB7" s="48" t="s">
        <v>12</v>
      </c>
      <c r="AC7" s="48" t="s">
        <v>13</v>
      </c>
      <c r="AD7" s="48" t="s">
        <v>12</v>
      </c>
      <c r="AE7" s="48" t="s">
        <v>14</v>
      </c>
      <c r="AF7" s="48" t="s">
        <v>15</v>
      </c>
      <c r="AG7" s="48" t="s">
        <v>15</v>
      </c>
      <c r="AH7" s="48" t="s">
        <v>16</v>
      </c>
      <c r="AI7" s="48"/>
      <c r="AJ7" s="4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2">
      <c r="A8" s="50" t="s">
        <v>51</v>
      </c>
      <c r="B8" s="51" t="s">
        <v>52</v>
      </c>
      <c r="C8" s="52"/>
      <c r="D8" s="53" t="s">
        <v>17</v>
      </c>
      <c r="E8" s="53" t="s">
        <v>17</v>
      </c>
      <c r="F8" s="53"/>
      <c r="G8" s="53">
        <v>0.5</v>
      </c>
      <c r="H8" s="53">
        <v>1</v>
      </c>
      <c r="I8" s="53"/>
      <c r="J8" s="53">
        <v>1.5</v>
      </c>
      <c r="K8" s="53" t="s">
        <v>17</v>
      </c>
      <c r="L8" s="53" t="s">
        <v>17</v>
      </c>
      <c r="M8" s="53">
        <v>1</v>
      </c>
      <c r="N8" s="53">
        <v>0.5</v>
      </c>
      <c r="O8" s="53">
        <v>1.5</v>
      </c>
      <c r="P8" s="53">
        <v>1</v>
      </c>
      <c r="Q8" s="53">
        <v>0.5</v>
      </c>
      <c r="R8" s="53" t="s">
        <v>17</v>
      </c>
      <c r="S8" s="53" t="s">
        <v>17</v>
      </c>
      <c r="T8" s="53">
        <v>1</v>
      </c>
      <c r="U8" s="53">
        <v>1</v>
      </c>
      <c r="V8" s="53">
        <v>0.5</v>
      </c>
      <c r="W8" s="53">
        <v>0.5</v>
      </c>
      <c r="X8" s="53">
        <v>0.5</v>
      </c>
      <c r="Y8" s="53" t="s">
        <v>17</v>
      </c>
      <c r="Z8" s="53" t="s">
        <v>17</v>
      </c>
      <c r="AA8" s="53">
        <v>0.5</v>
      </c>
      <c r="AB8" s="53">
        <v>1</v>
      </c>
      <c r="AC8" s="53">
        <v>1</v>
      </c>
      <c r="AD8" s="53">
        <v>0.5</v>
      </c>
      <c r="AE8" s="53"/>
      <c r="AF8" s="53" t="s">
        <v>17</v>
      </c>
      <c r="AG8" s="53" t="s">
        <v>17</v>
      </c>
      <c r="AH8" s="53">
        <v>0.5</v>
      </c>
      <c r="AI8" s="54">
        <f t="shared" ref="AI8:AI15" si="0">SUM(D8:AH8)</f>
        <v>14.5</v>
      </c>
      <c r="AJ8" s="51" t="s">
        <v>60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42" customFormat="1" ht="12" customHeight="1" x14ac:dyDescent="0.25">
      <c r="A9" s="50" t="s">
        <v>54</v>
      </c>
      <c r="B9" s="51" t="s">
        <v>55</v>
      </c>
      <c r="C9" s="52" t="s">
        <v>42</v>
      </c>
      <c r="D9" s="53" t="s">
        <v>17</v>
      </c>
      <c r="E9" s="53" t="s">
        <v>17</v>
      </c>
      <c r="F9" s="53"/>
      <c r="G9" s="53">
        <v>0.5</v>
      </c>
      <c r="H9" s="53"/>
      <c r="I9" s="53"/>
      <c r="J9" s="53"/>
      <c r="K9" s="53" t="s">
        <v>17</v>
      </c>
      <c r="L9" s="53" t="s">
        <v>17</v>
      </c>
      <c r="M9" s="53"/>
      <c r="N9" s="53"/>
      <c r="O9" s="53"/>
      <c r="P9" s="53"/>
      <c r="Q9" s="53"/>
      <c r="R9" s="53" t="s">
        <v>17</v>
      </c>
      <c r="S9" s="53" t="s">
        <v>17</v>
      </c>
      <c r="T9" s="53"/>
      <c r="U9" s="53"/>
      <c r="V9" s="53"/>
      <c r="W9" s="53">
        <v>0.5</v>
      </c>
      <c r="X9" s="53"/>
      <c r="Y9" s="53" t="s">
        <v>17</v>
      </c>
      <c r="Z9" s="53" t="s">
        <v>17</v>
      </c>
      <c r="AA9" s="53"/>
      <c r="AB9" s="53"/>
      <c r="AC9" s="53"/>
      <c r="AD9" s="53"/>
      <c r="AE9" s="53"/>
      <c r="AF9" s="53" t="s">
        <v>17</v>
      </c>
      <c r="AG9" s="53" t="s">
        <v>17</v>
      </c>
      <c r="AH9" s="53"/>
      <c r="AI9" s="54">
        <f>SUM(D9:AH9)</f>
        <v>1</v>
      </c>
      <c r="AJ9" s="51" t="s">
        <v>53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39"/>
    </row>
    <row r="10" spans="1:190" s="39" customFormat="1" ht="12" customHeight="1" x14ac:dyDescent="0.2">
      <c r="A10" s="50" t="s">
        <v>58</v>
      </c>
      <c r="B10" s="51" t="s">
        <v>59</v>
      </c>
      <c r="C10" s="52"/>
      <c r="D10" s="53" t="s">
        <v>17</v>
      </c>
      <c r="E10" s="53" t="s">
        <v>17</v>
      </c>
      <c r="F10" s="53"/>
      <c r="G10" s="53"/>
      <c r="H10" s="53"/>
      <c r="I10" s="53"/>
      <c r="J10" s="53"/>
      <c r="K10" s="53" t="s">
        <v>17</v>
      </c>
      <c r="L10" s="53" t="s">
        <v>17</v>
      </c>
      <c r="M10" s="53"/>
      <c r="N10" s="53"/>
      <c r="O10" s="53"/>
      <c r="P10" s="53">
        <v>0.5</v>
      </c>
      <c r="Q10" s="53"/>
      <c r="R10" s="53" t="s">
        <v>17</v>
      </c>
      <c r="S10" s="53" t="s">
        <v>17</v>
      </c>
      <c r="T10" s="53"/>
      <c r="U10" s="53"/>
      <c r="V10" s="53"/>
      <c r="W10" s="53"/>
      <c r="X10" s="53"/>
      <c r="Y10" s="53" t="s">
        <v>17</v>
      </c>
      <c r="Z10" s="53" t="s">
        <v>17</v>
      </c>
      <c r="AA10" s="53"/>
      <c r="AB10" s="53"/>
      <c r="AC10" s="53"/>
      <c r="AD10" s="53"/>
      <c r="AE10" s="53"/>
      <c r="AF10" s="53" t="s">
        <v>17</v>
      </c>
      <c r="AG10" s="53" t="s">
        <v>17</v>
      </c>
      <c r="AH10" s="53"/>
      <c r="AI10" s="54">
        <f t="shared" si="0"/>
        <v>0.5</v>
      </c>
      <c r="AJ10" s="51" t="s">
        <v>60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2">
      <c r="A11" s="50" t="s">
        <v>66</v>
      </c>
      <c r="B11" s="51" t="s">
        <v>65</v>
      </c>
      <c r="C11" s="52"/>
      <c r="D11" s="53" t="s">
        <v>17</v>
      </c>
      <c r="E11" s="53" t="s">
        <v>17</v>
      </c>
      <c r="F11" s="53"/>
      <c r="G11" s="53">
        <v>0.5</v>
      </c>
      <c r="H11" s="53">
        <v>1</v>
      </c>
      <c r="I11" s="53"/>
      <c r="J11" s="53">
        <v>0.5</v>
      </c>
      <c r="K11" s="53" t="s">
        <v>17</v>
      </c>
      <c r="L11" s="53" t="s">
        <v>17</v>
      </c>
      <c r="M11" s="53">
        <v>0.5</v>
      </c>
      <c r="N11" s="53">
        <v>1</v>
      </c>
      <c r="O11" s="53"/>
      <c r="P11" s="53">
        <v>0.5</v>
      </c>
      <c r="Q11" s="53"/>
      <c r="R11" s="53" t="s">
        <v>17</v>
      </c>
      <c r="S11" s="53" t="s">
        <v>17</v>
      </c>
      <c r="T11" s="53">
        <v>0.5</v>
      </c>
      <c r="U11" s="53"/>
      <c r="V11" s="53">
        <v>0.5</v>
      </c>
      <c r="W11" s="53"/>
      <c r="X11" s="53"/>
      <c r="Y11" s="53" t="s">
        <v>17</v>
      </c>
      <c r="Z11" s="53" t="s">
        <v>17</v>
      </c>
      <c r="AA11" s="53">
        <v>1</v>
      </c>
      <c r="AB11" s="53">
        <v>0.5</v>
      </c>
      <c r="AC11" s="53">
        <v>1</v>
      </c>
      <c r="AD11" s="53">
        <v>0.5</v>
      </c>
      <c r="AE11" s="53"/>
      <c r="AF11" s="53" t="s">
        <v>17</v>
      </c>
      <c r="AG11" s="53" t="s">
        <v>17</v>
      </c>
      <c r="AH11" s="53">
        <v>0.5</v>
      </c>
      <c r="AI11" s="54">
        <f>SUM(D11:AH11)</f>
        <v>8.5</v>
      </c>
      <c r="AJ11" s="51" t="s">
        <v>74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2">
      <c r="A12" s="50" t="s">
        <v>62</v>
      </c>
      <c r="B12" s="51" t="s">
        <v>67</v>
      </c>
      <c r="C12" s="52"/>
      <c r="D12" s="53" t="s">
        <v>17</v>
      </c>
      <c r="E12" s="53" t="s">
        <v>17</v>
      </c>
      <c r="F12" s="53"/>
      <c r="G12" s="53"/>
      <c r="H12" s="53"/>
      <c r="I12" s="53"/>
      <c r="J12" s="53"/>
      <c r="K12" s="53" t="s">
        <v>17</v>
      </c>
      <c r="L12" s="53" t="s">
        <v>17</v>
      </c>
      <c r="M12" s="53"/>
      <c r="N12" s="53"/>
      <c r="O12" s="53"/>
      <c r="P12" s="53"/>
      <c r="Q12" s="53"/>
      <c r="R12" s="53" t="s">
        <v>17</v>
      </c>
      <c r="S12" s="53" t="s">
        <v>17</v>
      </c>
      <c r="T12" s="53"/>
      <c r="U12" s="53"/>
      <c r="V12" s="53"/>
      <c r="W12" s="53"/>
      <c r="X12" s="53"/>
      <c r="Y12" s="53" t="s">
        <v>17</v>
      </c>
      <c r="Z12" s="53" t="s">
        <v>17</v>
      </c>
      <c r="AA12" s="53"/>
      <c r="AB12" s="53"/>
      <c r="AC12" s="53"/>
      <c r="AD12" s="53"/>
      <c r="AE12" s="53"/>
      <c r="AF12" s="53" t="s">
        <v>17</v>
      </c>
      <c r="AG12" s="53" t="s">
        <v>17</v>
      </c>
      <c r="AH12" s="53"/>
      <c r="AI12" s="54">
        <f t="shared" si="0"/>
        <v>0</v>
      </c>
      <c r="AJ12" s="51" t="s">
        <v>80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customHeight="1" x14ac:dyDescent="0.2">
      <c r="A13" s="50" t="s">
        <v>63</v>
      </c>
      <c r="B13" s="51" t="s">
        <v>64</v>
      </c>
      <c r="C13" s="52"/>
      <c r="D13" s="53" t="s">
        <v>17</v>
      </c>
      <c r="E13" s="53" t="s">
        <v>17</v>
      </c>
      <c r="F13" s="53"/>
      <c r="G13" s="53"/>
      <c r="H13" s="53"/>
      <c r="I13" s="53"/>
      <c r="J13" s="53"/>
      <c r="K13" s="53" t="s">
        <v>17</v>
      </c>
      <c r="L13" s="53" t="s">
        <v>17</v>
      </c>
      <c r="M13" s="53"/>
      <c r="N13" s="53"/>
      <c r="O13" s="53"/>
      <c r="P13" s="53"/>
      <c r="Q13" s="53"/>
      <c r="R13" s="53" t="s">
        <v>17</v>
      </c>
      <c r="S13" s="53" t="s">
        <v>17</v>
      </c>
      <c r="T13" s="53"/>
      <c r="U13" s="53"/>
      <c r="V13" s="53"/>
      <c r="W13" s="53"/>
      <c r="X13" s="53"/>
      <c r="Y13" s="53" t="s">
        <v>17</v>
      </c>
      <c r="Z13" s="53" t="s">
        <v>17</v>
      </c>
      <c r="AA13" s="53"/>
      <c r="AB13" s="53"/>
      <c r="AC13" s="53"/>
      <c r="AD13" s="53"/>
      <c r="AE13" s="53"/>
      <c r="AF13" s="53" t="s">
        <v>17</v>
      </c>
      <c r="AG13" s="53" t="s">
        <v>17</v>
      </c>
      <c r="AH13" s="53"/>
      <c r="AI13" s="54">
        <f t="shared" si="0"/>
        <v>0</v>
      </c>
      <c r="AJ13" s="51" t="s">
        <v>79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2">
      <c r="A14" s="50" t="s">
        <v>96</v>
      </c>
      <c r="B14" s="51" t="s">
        <v>97</v>
      </c>
      <c r="C14" s="52"/>
      <c r="D14" s="53" t="s">
        <v>17</v>
      </c>
      <c r="E14" s="53" t="s">
        <v>17</v>
      </c>
      <c r="F14" s="53"/>
      <c r="G14" s="53"/>
      <c r="H14" s="53"/>
      <c r="I14" s="53"/>
      <c r="J14" s="53"/>
      <c r="K14" s="53" t="s">
        <v>17</v>
      </c>
      <c r="L14" s="53" t="s">
        <v>17</v>
      </c>
      <c r="M14" s="53"/>
      <c r="N14" s="53"/>
      <c r="O14" s="53"/>
      <c r="P14" s="53"/>
      <c r="Q14" s="53"/>
      <c r="R14" s="53" t="s">
        <v>17</v>
      </c>
      <c r="S14" s="53" t="s">
        <v>17</v>
      </c>
      <c r="T14" s="53"/>
      <c r="U14" s="53"/>
      <c r="V14" s="53"/>
      <c r="W14" s="53"/>
      <c r="X14" s="53"/>
      <c r="Y14" s="53" t="s">
        <v>17</v>
      </c>
      <c r="Z14" s="53" t="s">
        <v>17</v>
      </c>
      <c r="AA14" s="53"/>
      <c r="AB14" s="53"/>
      <c r="AC14" s="53"/>
      <c r="AD14" s="53"/>
      <c r="AE14" s="53"/>
      <c r="AF14" s="53" t="s">
        <v>17</v>
      </c>
      <c r="AG14" s="53" t="s">
        <v>17</v>
      </c>
      <c r="AH14" s="53"/>
      <c r="AI14" s="54"/>
      <c r="AJ14" s="51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2">
      <c r="A15" s="50" t="s">
        <v>86</v>
      </c>
      <c r="B15" s="51" t="s">
        <v>88</v>
      </c>
      <c r="C15" s="52"/>
      <c r="D15" s="53" t="s">
        <v>17</v>
      </c>
      <c r="E15" s="53" t="s">
        <v>17</v>
      </c>
      <c r="F15" s="53"/>
      <c r="G15" s="53"/>
      <c r="H15" s="53"/>
      <c r="I15" s="53"/>
      <c r="J15" s="53"/>
      <c r="K15" s="53" t="s">
        <v>17</v>
      </c>
      <c r="L15" s="53" t="s">
        <v>17</v>
      </c>
      <c r="M15" s="53"/>
      <c r="N15" s="53"/>
      <c r="O15" s="53"/>
      <c r="P15" s="53"/>
      <c r="Q15" s="53"/>
      <c r="R15" s="53" t="s">
        <v>17</v>
      </c>
      <c r="S15" s="53" t="s">
        <v>17</v>
      </c>
      <c r="T15" s="53"/>
      <c r="U15" s="53"/>
      <c r="V15" s="53"/>
      <c r="W15" s="53"/>
      <c r="X15" s="53"/>
      <c r="Y15" s="53" t="s">
        <v>17</v>
      </c>
      <c r="Z15" s="53" t="s">
        <v>17</v>
      </c>
      <c r="AA15" s="53"/>
      <c r="AB15" s="53"/>
      <c r="AC15" s="53"/>
      <c r="AD15" s="53"/>
      <c r="AE15" s="53"/>
      <c r="AF15" s="53" t="s">
        <v>17</v>
      </c>
      <c r="AG15" s="53" t="s">
        <v>17</v>
      </c>
      <c r="AH15" s="53"/>
      <c r="AI15" s="54">
        <f t="shared" si="0"/>
        <v>0</v>
      </c>
      <c r="AJ15" s="51" t="s">
        <v>87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39" customFormat="1" ht="12" customHeight="1" x14ac:dyDescent="0.2">
      <c r="A16" s="50" t="s">
        <v>81</v>
      </c>
      <c r="B16" s="51" t="s">
        <v>82</v>
      </c>
      <c r="C16" s="52"/>
      <c r="D16" s="53" t="s">
        <v>17</v>
      </c>
      <c r="E16" s="53" t="s">
        <v>17</v>
      </c>
      <c r="F16" s="53"/>
      <c r="G16" s="53">
        <v>2.5</v>
      </c>
      <c r="H16" s="53">
        <v>1</v>
      </c>
      <c r="I16" s="53"/>
      <c r="J16" s="53">
        <v>1.5</v>
      </c>
      <c r="K16" s="53" t="s">
        <v>17</v>
      </c>
      <c r="L16" s="53" t="s">
        <v>17</v>
      </c>
      <c r="M16" s="53">
        <v>3</v>
      </c>
      <c r="N16" s="53">
        <v>2.5</v>
      </c>
      <c r="O16" s="53">
        <v>0.5</v>
      </c>
      <c r="P16" s="53">
        <v>1</v>
      </c>
      <c r="Q16" s="53"/>
      <c r="R16" s="53" t="s">
        <v>17</v>
      </c>
      <c r="S16" s="53" t="s">
        <v>17</v>
      </c>
      <c r="T16" s="53">
        <v>1.5</v>
      </c>
      <c r="U16" s="53">
        <v>1</v>
      </c>
      <c r="V16" s="53">
        <v>1</v>
      </c>
      <c r="W16" s="53"/>
      <c r="X16" s="53"/>
      <c r="Y16" s="53" t="s">
        <v>17</v>
      </c>
      <c r="Z16" s="53" t="s">
        <v>17</v>
      </c>
      <c r="AA16" s="53">
        <v>1</v>
      </c>
      <c r="AB16" s="53">
        <v>2</v>
      </c>
      <c r="AC16" s="53">
        <v>1</v>
      </c>
      <c r="AD16" s="53">
        <v>0.5</v>
      </c>
      <c r="AE16" s="53"/>
      <c r="AF16" s="53" t="s">
        <v>17</v>
      </c>
      <c r="AG16" s="53" t="s">
        <v>17</v>
      </c>
      <c r="AH16" s="53">
        <v>1</v>
      </c>
      <c r="AI16" s="54">
        <f t="shared" ref="AI16" si="1">SUM(D16:AH16)</f>
        <v>21</v>
      </c>
      <c r="AJ16" s="51" t="s">
        <v>83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190" s="12" customFormat="1" x14ac:dyDescent="0.25">
      <c r="A17" s="55"/>
      <c r="B17" s="56" t="s">
        <v>6</v>
      </c>
      <c r="C17" s="57"/>
      <c r="D17" s="58">
        <f>SUM(D8:D13)</f>
        <v>0</v>
      </c>
      <c r="E17" s="53" t="s">
        <v>17</v>
      </c>
      <c r="F17" s="59">
        <f>SUM(F8:F16)</f>
        <v>0</v>
      </c>
      <c r="G17" s="59">
        <f>SUM(G8:G16)</f>
        <v>4</v>
      </c>
      <c r="H17" s="59">
        <f>SUM(H8:H16)</f>
        <v>3</v>
      </c>
      <c r="I17" s="59">
        <f>SUM(I8:I16)</f>
        <v>0</v>
      </c>
      <c r="J17" s="59">
        <f>SUM(J8:J16)</f>
        <v>3.5</v>
      </c>
      <c r="K17" s="58">
        <f>SUM(K8:K13)</f>
        <v>0</v>
      </c>
      <c r="L17" s="58">
        <f>SUM(L8:L13)</f>
        <v>0</v>
      </c>
      <c r="M17" s="59">
        <f>SUM(M8:M16)</f>
        <v>4.5</v>
      </c>
      <c r="N17" s="59">
        <f>SUM(N8:N16)</f>
        <v>4</v>
      </c>
      <c r="O17" s="59">
        <f>SUM(O8:O16)</f>
        <v>2</v>
      </c>
      <c r="P17" s="59">
        <f>SUM(P8:P16)</f>
        <v>3</v>
      </c>
      <c r="Q17" s="59">
        <f>SUM(Q8:Q16)</f>
        <v>0.5</v>
      </c>
      <c r="R17" s="58">
        <f>SUM(R8:R13)</f>
        <v>0</v>
      </c>
      <c r="S17" s="58">
        <f>SUM(S8:S13)</f>
        <v>0</v>
      </c>
      <c r="T17" s="60">
        <f>SUM(T8:T13)</f>
        <v>1.5</v>
      </c>
      <c r="U17" s="59">
        <f>SUM(U8:U16)</f>
        <v>2</v>
      </c>
      <c r="V17" s="59">
        <f>SUM(V8:V16)</f>
        <v>2</v>
      </c>
      <c r="W17" s="59">
        <f>SUM(W8:W16)</f>
        <v>1</v>
      </c>
      <c r="X17" s="59">
        <f>SUM(X8:X16)</f>
        <v>0.5</v>
      </c>
      <c r="Y17" s="58">
        <f>SUM(Y8:Y13)</f>
        <v>0</v>
      </c>
      <c r="Z17" s="58">
        <f>SUM(Z8:Z13)</f>
        <v>0</v>
      </c>
      <c r="AA17" s="59">
        <f>SUM(AA8:AA16)</f>
        <v>2.5</v>
      </c>
      <c r="AB17" s="59">
        <f>SUM(AB8:AB16)</f>
        <v>3.5</v>
      </c>
      <c r="AC17" s="59">
        <f>SUM(AC8:AC16)</f>
        <v>3</v>
      </c>
      <c r="AD17" s="59">
        <f>SUM(AD8:AD16)</f>
        <v>1.5</v>
      </c>
      <c r="AE17" s="59">
        <f>SUM(AE8:AE13)</f>
        <v>0</v>
      </c>
      <c r="AF17" s="58">
        <f>SUM(AF8:AF13)</f>
        <v>0</v>
      </c>
      <c r="AG17" s="58">
        <f>SUM(AG8:AG13)</f>
        <v>0</v>
      </c>
      <c r="AH17" s="59">
        <f>SUM(AH8:AH13)</f>
        <v>1</v>
      </c>
      <c r="AI17" s="59">
        <f>SUM(AI8:AI16)</f>
        <v>45.5</v>
      </c>
      <c r="AJ17" s="59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6" customFormat="1" x14ac:dyDescent="0.25">
      <c r="A18" s="61" t="s">
        <v>7</v>
      </c>
      <c r="B18" s="61"/>
      <c r="C18" s="61"/>
      <c r="D18" s="62"/>
      <c r="E18" s="62"/>
      <c r="F18" s="62">
        <f>7.5</f>
        <v>7.5</v>
      </c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3">
        <f t="shared" ref="AI18:AI32" si="2">SUM(D18:AH18)</f>
        <v>7.5</v>
      </c>
      <c r="AJ18" s="56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</row>
    <row r="19" spans="1:190" s="16" customFormat="1" x14ac:dyDescent="0.25">
      <c r="A19" s="61" t="s">
        <v>71</v>
      </c>
      <c r="B19" s="61"/>
      <c r="C19" s="61"/>
      <c r="D19" s="62"/>
      <c r="E19" s="62"/>
      <c r="F19" s="62"/>
      <c r="G19" s="62">
        <v>2.5</v>
      </c>
      <c r="H19" s="62">
        <v>2</v>
      </c>
      <c r="I19" s="62"/>
      <c r="J19" s="62">
        <v>2</v>
      </c>
      <c r="K19" s="62"/>
      <c r="L19" s="62"/>
      <c r="M19" s="62">
        <v>2.5</v>
      </c>
      <c r="N19" s="62">
        <v>2</v>
      </c>
      <c r="O19" s="62">
        <v>5</v>
      </c>
      <c r="P19" s="62">
        <v>2.5</v>
      </c>
      <c r="Q19" s="62">
        <v>2</v>
      </c>
      <c r="R19" s="62"/>
      <c r="S19" s="62"/>
      <c r="T19" s="62">
        <v>2.5</v>
      </c>
      <c r="U19" s="62">
        <v>2</v>
      </c>
      <c r="V19" s="62">
        <v>2</v>
      </c>
      <c r="W19" s="62">
        <v>2</v>
      </c>
      <c r="X19" s="62">
        <v>1.5</v>
      </c>
      <c r="Y19" s="62"/>
      <c r="Z19" s="62"/>
      <c r="AA19" s="62">
        <v>2.5</v>
      </c>
      <c r="AB19" s="62">
        <v>1</v>
      </c>
      <c r="AC19" s="62">
        <v>1.5</v>
      </c>
      <c r="AD19" s="62">
        <v>2.5</v>
      </c>
      <c r="AE19" s="62"/>
      <c r="AF19" s="62"/>
      <c r="AG19" s="62"/>
      <c r="AH19" s="62">
        <v>2</v>
      </c>
      <c r="AI19" s="63">
        <f t="shared" si="2"/>
        <v>40</v>
      </c>
      <c r="AJ19" s="56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</row>
    <row r="20" spans="1:190" ht="10" x14ac:dyDescent="0.2">
      <c r="A20" s="64" t="s">
        <v>69</v>
      </c>
      <c r="B20" s="64"/>
      <c r="C20" s="64"/>
      <c r="D20" s="65"/>
      <c r="E20" s="65"/>
      <c r="F20" s="65"/>
      <c r="G20" s="65"/>
      <c r="H20" s="65"/>
      <c r="I20" s="65">
        <v>7.5</v>
      </c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>
        <v>2</v>
      </c>
      <c r="AE20" s="65">
        <v>7.5</v>
      </c>
      <c r="AF20" s="65"/>
      <c r="AG20" s="65"/>
      <c r="AH20" s="65"/>
      <c r="AI20" s="63">
        <f t="shared" si="2"/>
        <v>17</v>
      </c>
      <c r="AJ20" s="66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</row>
    <row r="21" spans="1:190" s="39" customFormat="1" ht="10" x14ac:dyDescent="0.2">
      <c r="A21" s="67" t="s">
        <v>11</v>
      </c>
      <c r="B21" s="67"/>
      <c r="C21" s="67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9">
        <f t="shared" si="2"/>
        <v>0</v>
      </c>
      <c r="AJ21" s="70" t="s">
        <v>42</v>
      </c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</row>
    <row r="22" spans="1:190" ht="12.75" customHeight="1" x14ac:dyDescent="0.2">
      <c r="A22" s="75" t="s">
        <v>70</v>
      </c>
      <c r="B22" s="75"/>
      <c r="C22" s="75"/>
      <c r="D22" s="62"/>
      <c r="E22" s="62"/>
      <c r="F22" s="62"/>
      <c r="G22" s="62"/>
      <c r="H22" s="62"/>
      <c r="I22" s="62"/>
      <c r="J22" s="62">
        <v>0.5</v>
      </c>
      <c r="K22" s="62"/>
      <c r="L22" s="62"/>
      <c r="M22" s="62"/>
      <c r="N22" s="62"/>
      <c r="O22" s="62">
        <v>0.5</v>
      </c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3">
        <f t="shared" si="2"/>
        <v>1</v>
      </c>
      <c r="AJ22" s="71" t="s">
        <v>85</v>
      </c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</row>
    <row r="23" spans="1:190" ht="10" x14ac:dyDescent="0.2">
      <c r="A23" s="61" t="s">
        <v>73</v>
      </c>
      <c r="B23" s="61"/>
      <c r="C23" s="61"/>
      <c r="D23" s="62"/>
      <c r="E23" s="62"/>
      <c r="F23" s="62"/>
      <c r="G23" s="62">
        <v>0.5</v>
      </c>
      <c r="H23" s="62"/>
      <c r="I23" s="62"/>
      <c r="J23" s="62">
        <v>1</v>
      </c>
      <c r="K23" s="62"/>
      <c r="L23" s="62"/>
      <c r="M23" s="62"/>
      <c r="N23" s="62"/>
      <c r="O23" s="62"/>
      <c r="P23" s="62"/>
      <c r="Q23" s="62"/>
      <c r="R23" s="62"/>
      <c r="S23" s="62"/>
      <c r="T23" s="62">
        <v>0.5</v>
      </c>
      <c r="U23" s="62">
        <v>2</v>
      </c>
      <c r="V23" s="62"/>
      <c r="W23" s="62"/>
      <c r="X23" s="62"/>
      <c r="Y23" s="62"/>
      <c r="Z23" s="62"/>
      <c r="AA23" s="62"/>
      <c r="AB23" s="62"/>
      <c r="AC23" s="62">
        <v>1</v>
      </c>
      <c r="AD23" s="62"/>
      <c r="AE23" s="62"/>
      <c r="AF23" s="62"/>
      <c r="AG23" s="62"/>
      <c r="AH23" s="62">
        <v>1.5</v>
      </c>
      <c r="AI23" s="63">
        <f>SUM(D23:AH23)</f>
        <v>6.5</v>
      </c>
      <c r="AJ23" s="56" t="s">
        <v>75</v>
      </c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7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spans="1:190" ht="10" x14ac:dyDescent="0.2">
      <c r="A24" s="74" t="s">
        <v>72</v>
      </c>
      <c r="B24" s="74"/>
      <c r="C24" s="74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62"/>
      <c r="P24" s="53">
        <v>3</v>
      </c>
      <c r="Q24" s="53">
        <v>3</v>
      </c>
      <c r="R24" s="53"/>
      <c r="S24" s="53"/>
      <c r="T24" s="53"/>
      <c r="U24" s="53"/>
      <c r="V24" s="53"/>
      <c r="W24" s="53">
        <v>2.5</v>
      </c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4">
        <f>SUM(D24:AH24)</f>
        <v>8.5</v>
      </c>
      <c r="AJ24" s="56" t="s">
        <v>93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7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spans="1:190" ht="10" x14ac:dyDescent="0.2">
      <c r="A25" s="61" t="s">
        <v>94</v>
      </c>
      <c r="B25" s="61"/>
      <c r="C25" s="61"/>
      <c r="D25" s="62"/>
      <c r="E25" s="62"/>
      <c r="F25" s="62"/>
      <c r="G25" s="62"/>
      <c r="H25" s="62">
        <v>0.5</v>
      </c>
      <c r="I25" s="62"/>
      <c r="J25" s="62">
        <v>0.5</v>
      </c>
      <c r="K25" s="62"/>
      <c r="L25" s="62"/>
      <c r="M25" s="62"/>
      <c r="N25" s="62"/>
      <c r="O25" s="62"/>
      <c r="P25" s="62"/>
      <c r="Q25" s="62"/>
      <c r="R25" s="53"/>
      <c r="S25" s="62"/>
      <c r="T25" s="62">
        <v>0.5</v>
      </c>
      <c r="U25" s="53">
        <v>0.5</v>
      </c>
      <c r="V25" s="62">
        <v>0.5</v>
      </c>
      <c r="W25" s="62">
        <v>0.5</v>
      </c>
      <c r="X25" s="62"/>
      <c r="Y25" s="62"/>
      <c r="Z25" s="62"/>
      <c r="AA25" s="62"/>
      <c r="AB25" s="53">
        <v>1</v>
      </c>
      <c r="AC25" s="62">
        <v>1</v>
      </c>
      <c r="AD25" s="62">
        <v>1.5</v>
      </c>
      <c r="AE25" s="62"/>
      <c r="AF25" s="62"/>
      <c r="AG25" s="62"/>
      <c r="AH25" s="62">
        <v>0.5</v>
      </c>
      <c r="AI25" s="63">
        <f>SUM(D25:AH25)</f>
        <v>7</v>
      </c>
      <c r="AJ25" s="56" t="s">
        <v>95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0" x14ac:dyDescent="0.2">
      <c r="A26" s="75" t="s">
        <v>76</v>
      </c>
      <c r="B26" s="75"/>
      <c r="C26" s="75"/>
      <c r="D26" s="62"/>
      <c r="E26" s="62"/>
      <c r="F26" s="62"/>
      <c r="G26" s="62"/>
      <c r="H26" s="62">
        <v>0.5</v>
      </c>
      <c r="I26" s="62"/>
      <c r="J26" s="53"/>
      <c r="K26" s="62"/>
      <c r="L26" s="62"/>
      <c r="M26" s="62"/>
      <c r="N26" s="62"/>
      <c r="O26" s="62"/>
      <c r="P26" s="62"/>
      <c r="Q26" s="53"/>
      <c r="R26" s="62"/>
      <c r="S26" s="62"/>
      <c r="T26" s="62"/>
      <c r="U26" s="62"/>
      <c r="V26" s="62">
        <v>0.5</v>
      </c>
      <c r="W26" s="62"/>
      <c r="X26" s="53"/>
      <c r="Y26" s="62"/>
      <c r="Z26" s="62"/>
      <c r="AA26" s="62"/>
      <c r="AB26" s="62"/>
      <c r="AC26" s="62"/>
      <c r="AD26" s="62"/>
      <c r="AE26" s="53"/>
      <c r="AF26" s="62"/>
      <c r="AG26" s="62"/>
      <c r="AH26" s="62"/>
      <c r="AI26" s="63">
        <f>SUM(D26:AH26)</f>
        <v>1</v>
      </c>
      <c r="AJ26" s="56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0" x14ac:dyDescent="0.2">
      <c r="A27" s="61" t="s">
        <v>90</v>
      </c>
      <c r="B27" s="61"/>
      <c r="C27" s="61"/>
      <c r="D27" s="62"/>
      <c r="E27" s="62"/>
      <c r="F27" s="62"/>
      <c r="G27" s="62"/>
      <c r="H27" s="62">
        <v>0.5</v>
      </c>
      <c r="I27" s="62"/>
      <c r="J27" s="62"/>
      <c r="K27" s="62"/>
      <c r="L27" s="62"/>
      <c r="M27" s="62">
        <v>1</v>
      </c>
      <c r="N27" s="62"/>
      <c r="O27" s="62"/>
      <c r="P27" s="62"/>
      <c r="Q27" s="62"/>
      <c r="R27" s="62"/>
      <c r="S27" s="62"/>
      <c r="T27" s="62">
        <v>1</v>
      </c>
      <c r="U27" s="62">
        <v>1</v>
      </c>
      <c r="V27" s="62">
        <v>2.5</v>
      </c>
      <c r="W27" s="62">
        <v>2.5</v>
      </c>
      <c r="X27" s="62">
        <v>4.5</v>
      </c>
      <c r="Y27" s="62"/>
      <c r="Z27" s="62"/>
      <c r="AA27" s="62">
        <v>2</v>
      </c>
      <c r="AB27" s="62">
        <v>2.5</v>
      </c>
      <c r="AC27" s="62">
        <v>1</v>
      </c>
      <c r="AD27" s="62"/>
      <c r="AE27" s="62"/>
      <c r="AF27" s="62"/>
      <c r="AG27" s="62"/>
      <c r="AH27" s="62">
        <v>1</v>
      </c>
      <c r="AI27" s="63">
        <f t="shared" si="2"/>
        <v>19.5</v>
      </c>
      <c r="AJ27" s="71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0" x14ac:dyDescent="0.2">
      <c r="A28" s="61" t="s">
        <v>77</v>
      </c>
      <c r="B28" s="61"/>
      <c r="C28" s="61"/>
      <c r="D28" s="62"/>
      <c r="E28" s="62"/>
      <c r="F28" s="62"/>
      <c r="G28" s="62">
        <v>1</v>
      </c>
      <c r="H28" s="62">
        <v>0.5</v>
      </c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>
        <v>0.5</v>
      </c>
      <c r="U28" s="62">
        <v>0.5</v>
      </c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3">
        <f>SUM(D28:AH28)</f>
        <v>2.5</v>
      </c>
      <c r="AJ28" s="56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0" x14ac:dyDescent="0.2">
      <c r="A29" s="61" t="s">
        <v>78</v>
      </c>
      <c r="B29" s="61"/>
      <c r="C29" s="61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>
        <v>0.5</v>
      </c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>
        <v>1</v>
      </c>
      <c r="AI29" s="63">
        <f>SUM(D29:AH29)</f>
        <v>1.5</v>
      </c>
      <c r="AJ29" s="56" t="s">
        <v>84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0" x14ac:dyDescent="0.2">
      <c r="A30" s="76" t="s">
        <v>48</v>
      </c>
      <c r="B30" s="76"/>
      <c r="C30" s="76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3">
        <f t="shared" si="2"/>
        <v>0</v>
      </c>
      <c r="AJ30" s="56" t="s">
        <v>57</v>
      </c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0" x14ac:dyDescent="0.2">
      <c r="A31" s="72" t="s">
        <v>61</v>
      </c>
      <c r="B31" s="72"/>
      <c r="C31" s="72"/>
      <c r="D31" s="62"/>
      <c r="E31" s="62"/>
      <c r="F31" s="62"/>
      <c r="G31" s="62"/>
      <c r="H31" s="62">
        <v>0.5</v>
      </c>
      <c r="I31" s="62"/>
      <c r="J31" s="62"/>
      <c r="K31" s="62"/>
      <c r="L31" s="62"/>
      <c r="M31" s="62"/>
      <c r="N31" s="62">
        <v>0.5</v>
      </c>
      <c r="O31" s="62"/>
      <c r="P31" s="62"/>
      <c r="Q31" s="62"/>
      <c r="R31" s="62"/>
      <c r="S31" s="62"/>
      <c r="T31" s="62"/>
      <c r="U31" s="62"/>
      <c r="V31" s="62">
        <v>0.5</v>
      </c>
      <c r="W31" s="62"/>
      <c r="X31" s="62">
        <v>1</v>
      </c>
      <c r="Y31" s="62"/>
      <c r="Z31" s="62"/>
      <c r="AA31" s="62">
        <v>0.5</v>
      </c>
      <c r="AB31" s="62"/>
      <c r="AC31" s="62"/>
      <c r="AD31" s="62"/>
      <c r="AE31" s="62"/>
      <c r="AF31" s="62"/>
      <c r="AG31" s="62"/>
      <c r="AH31" s="62"/>
      <c r="AI31" s="63">
        <f t="shared" si="2"/>
        <v>3</v>
      </c>
      <c r="AJ31" s="56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0" x14ac:dyDescent="0.2">
      <c r="A32" s="75" t="s">
        <v>47</v>
      </c>
      <c r="B32" s="75"/>
      <c r="C32" s="75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>
        <v>0.5</v>
      </c>
      <c r="AI32" s="63">
        <f t="shared" si="2"/>
        <v>0.5</v>
      </c>
      <c r="AJ32" s="56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0" x14ac:dyDescent="0.2">
      <c r="A33" s="75" t="s">
        <v>50</v>
      </c>
      <c r="B33" s="75"/>
      <c r="C33" s="75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>
        <v>1</v>
      </c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3">
        <f t="shared" ref="AI33:AI37" si="3">SUM(D33:AH33)</f>
        <v>1</v>
      </c>
      <c r="AJ33" s="56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0" x14ac:dyDescent="0.2">
      <c r="A34" s="75" t="s">
        <v>46</v>
      </c>
      <c r="B34" s="75"/>
      <c r="C34" s="75"/>
      <c r="D34" s="62"/>
      <c r="E34" s="62"/>
      <c r="F34" s="62"/>
      <c r="G34" s="62"/>
      <c r="H34" s="62">
        <v>0.5</v>
      </c>
      <c r="I34" s="62"/>
      <c r="J34" s="62"/>
      <c r="K34" s="62"/>
      <c r="L34" s="62"/>
      <c r="M34" s="62"/>
      <c r="N34" s="62">
        <v>0.5</v>
      </c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>
        <v>0.5</v>
      </c>
      <c r="AI34" s="63">
        <f t="shared" si="3"/>
        <v>1.5</v>
      </c>
      <c r="AJ34" s="56" t="s">
        <v>56</v>
      </c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0" x14ac:dyDescent="0.2">
      <c r="A35" s="75" t="s">
        <v>49</v>
      </c>
      <c r="B35" s="75"/>
      <c r="C35" s="7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3">
        <f t="shared" si="3"/>
        <v>0</v>
      </c>
      <c r="AJ35" s="56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7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ht="10" x14ac:dyDescent="0.2">
      <c r="A36" s="61" t="s">
        <v>89</v>
      </c>
      <c r="B36" s="61"/>
      <c r="C36" s="61"/>
      <c r="D36" s="62"/>
      <c r="E36" s="62"/>
      <c r="F36" s="62"/>
      <c r="G36" s="62"/>
      <c r="H36" s="62"/>
      <c r="I36" s="62"/>
      <c r="J36" s="53"/>
      <c r="K36" s="62"/>
      <c r="L36" s="62"/>
      <c r="M36" s="62"/>
      <c r="N36" s="62"/>
      <c r="O36" s="62"/>
      <c r="P36" s="62"/>
      <c r="Q36" s="53"/>
      <c r="R36" s="62"/>
      <c r="S36" s="62"/>
      <c r="T36" s="62"/>
      <c r="U36" s="62"/>
      <c r="V36" s="62"/>
      <c r="W36" s="62"/>
      <c r="X36" s="53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3">
        <f t="shared" si="3"/>
        <v>0</v>
      </c>
      <c r="AJ36" s="56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7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ht="10" x14ac:dyDescent="0.2">
      <c r="A37" s="61" t="s">
        <v>91</v>
      </c>
      <c r="B37" s="61"/>
      <c r="C37" s="61"/>
      <c r="D37" s="62"/>
      <c r="E37" s="62"/>
      <c r="F37" s="62"/>
      <c r="G37" s="62"/>
      <c r="H37" s="62"/>
      <c r="I37" s="62"/>
      <c r="J37" s="53"/>
      <c r="K37" s="62"/>
      <c r="L37" s="62"/>
      <c r="M37" s="62"/>
      <c r="N37" s="62"/>
      <c r="O37" s="62"/>
      <c r="P37" s="62"/>
      <c r="Q37" s="53"/>
      <c r="R37" s="62"/>
      <c r="S37" s="62"/>
      <c r="T37" s="62"/>
      <c r="U37" s="62"/>
      <c r="V37" s="62"/>
      <c r="W37" s="62"/>
      <c r="X37" s="53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3">
        <f t="shared" si="3"/>
        <v>0</v>
      </c>
      <c r="AJ37" s="56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27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spans="1:69" ht="10" x14ac:dyDescent="0.2">
      <c r="A38" s="61" t="s">
        <v>8</v>
      </c>
      <c r="B38" s="61"/>
      <c r="C38" s="61"/>
      <c r="D38" s="73">
        <f t="shared" ref="D38:AD38" si="4">SUM(D17:D36)</f>
        <v>0</v>
      </c>
      <c r="E38" s="58">
        <f t="shared" si="4"/>
        <v>0</v>
      </c>
      <c r="F38" s="60">
        <f t="shared" si="4"/>
        <v>7.5</v>
      </c>
      <c r="G38" s="60">
        <f t="shared" si="4"/>
        <v>8</v>
      </c>
      <c r="H38" s="59">
        <f t="shared" si="4"/>
        <v>8</v>
      </c>
      <c r="I38" s="59">
        <f t="shared" si="4"/>
        <v>7.5</v>
      </c>
      <c r="J38" s="60">
        <f t="shared" si="4"/>
        <v>7.5</v>
      </c>
      <c r="K38" s="73">
        <f t="shared" si="4"/>
        <v>0</v>
      </c>
      <c r="L38" s="58">
        <f t="shared" si="4"/>
        <v>0</v>
      </c>
      <c r="M38" s="60">
        <f t="shared" si="4"/>
        <v>8</v>
      </c>
      <c r="N38" s="60">
        <f t="shared" si="4"/>
        <v>7.5</v>
      </c>
      <c r="O38" s="60">
        <f t="shared" si="4"/>
        <v>7.5</v>
      </c>
      <c r="P38" s="59">
        <f t="shared" si="4"/>
        <v>8.5</v>
      </c>
      <c r="Q38" s="60">
        <f t="shared" si="4"/>
        <v>5.5</v>
      </c>
      <c r="R38" s="73">
        <f t="shared" si="4"/>
        <v>0</v>
      </c>
      <c r="S38" s="58">
        <f t="shared" si="4"/>
        <v>0</v>
      </c>
      <c r="T38" s="60">
        <f t="shared" si="4"/>
        <v>7.5</v>
      </c>
      <c r="U38" s="60">
        <f t="shared" si="4"/>
        <v>8</v>
      </c>
      <c r="V38" s="60">
        <f t="shared" si="4"/>
        <v>8</v>
      </c>
      <c r="W38" s="59">
        <f t="shared" si="4"/>
        <v>8.5</v>
      </c>
      <c r="X38" s="60">
        <f t="shared" si="4"/>
        <v>7.5</v>
      </c>
      <c r="Y38" s="73">
        <f t="shared" si="4"/>
        <v>0</v>
      </c>
      <c r="Z38" s="58">
        <f t="shared" si="4"/>
        <v>0</v>
      </c>
      <c r="AA38" s="60">
        <f t="shared" si="4"/>
        <v>7.5</v>
      </c>
      <c r="AB38" s="60">
        <f t="shared" si="4"/>
        <v>8</v>
      </c>
      <c r="AC38" s="60">
        <f t="shared" si="4"/>
        <v>7.5</v>
      </c>
      <c r="AD38" s="59">
        <f t="shared" si="4"/>
        <v>7.5</v>
      </c>
      <c r="AE38" s="59">
        <f>SUM(AE17:AE37)</f>
        <v>7.5</v>
      </c>
      <c r="AF38" s="73">
        <f t="shared" ref="AF38:AH38" si="5">SUM(AF17:AF36)</f>
        <v>0</v>
      </c>
      <c r="AG38" s="58">
        <f t="shared" si="5"/>
        <v>0</v>
      </c>
      <c r="AH38" s="60">
        <f t="shared" si="5"/>
        <v>8</v>
      </c>
      <c r="AI38" s="63">
        <f>SUM(D38:AH38)</f>
        <v>161</v>
      </c>
      <c r="AJ38" s="56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27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  <row r="39" spans="1:69" s="18" customFormat="1" ht="13" thickBot="1" x14ac:dyDescent="0.3">
      <c r="A39" s="5" t="s">
        <v>9</v>
      </c>
      <c r="B39" s="6"/>
      <c r="C39" s="7"/>
      <c r="D39" s="41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19"/>
      <c r="AZ39" s="27"/>
    </row>
    <row r="40" spans="1:69" s="18" customFormat="1" ht="10.5" thickBot="1" x14ac:dyDescent="0.25">
      <c r="A40" s="8" t="s">
        <v>22</v>
      </c>
      <c r="B40" s="7" t="s">
        <v>23</v>
      </c>
      <c r="C40" s="7"/>
      <c r="D40" s="41"/>
      <c r="E40" s="28"/>
      <c r="F40" s="28" t="s">
        <v>29</v>
      </c>
      <c r="G40" s="28"/>
      <c r="H40" s="28" t="s">
        <v>30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Y40" s="28"/>
      <c r="Z40" s="28"/>
      <c r="AA40" s="28"/>
      <c r="AB40" s="28"/>
      <c r="AC40" s="28"/>
      <c r="AD40" s="28"/>
      <c r="AE40" s="28"/>
      <c r="AF40" s="34" t="s">
        <v>10</v>
      </c>
      <c r="AG40" s="33">
        <f>21</f>
        <v>21</v>
      </c>
      <c r="AH40" s="28"/>
      <c r="AI40" s="29">
        <f>7.5*AG40</f>
        <v>157.5</v>
      </c>
      <c r="AJ40" s="19"/>
      <c r="AZ40" s="27"/>
    </row>
    <row r="41" spans="1:69" s="18" customFormat="1" ht="10" x14ac:dyDescent="0.2">
      <c r="A41" s="8" t="s">
        <v>21</v>
      </c>
      <c r="B41" s="7" t="s">
        <v>24</v>
      </c>
      <c r="C41" s="7"/>
      <c r="D41" s="41"/>
      <c r="E41" s="28"/>
      <c r="F41" s="28" t="s">
        <v>37</v>
      </c>
      <c r="G41" s="28"/>
      <c r="H41" s="28" t="s">
        <v>31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19"/>
      <c r="AZ41" s="27"/>
    </row>
    <row r="42" spans="1:69" s="18" customFormat="1" ht="10" x14ac:dyDescent="0.2">
      <c r="A42" s="8" t="s">
        <v>27</v>
      </c>
      <c r="B42" s="7" t="s">
        <v>28</v>
      </c>
      <c r="C42" s="7"/>
      <c r="D42" s="41"/>
      <c r="E42" s="28"/>
      <c r="F42" s="28" t="s">
        <v>36</v>
      </c>
      <c r="G42" s="28"/>
      <c r="H42" s="28" t="s">
        <v>32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Y42" s="28"/>
      <c r="Z42" s="28"/>
      <c r="AA42" s="28"/>
      <c r="AB42" s="28"/>
      <c r="AC42" s="28"/>
      <c r="AD42" s="28"/>
      <c r="AE42" s="28"/>
      <c r="AF42" s="34" t="s">
        <v>43</v>
      </c>
      <c r="AG42" s="28"/>
      <c r="AH42" s="28"/>
      <c r="AI42" s="28">
        <f>AI38-AI40</f>
        <v>3.5</v>
      </c>
      <c r="AJ42" s="36" t="s">
        <v>41</v>
      </c>
      <c r="AZ42" s="27"/>
    </row>
    <row r="43" spans="1:69" s="18" customFormat="1" ht="10" x14ac:dyDescent="0.2">
      <c r="A43" s="7" t="s">
        <v>25</v>
      </c>
      <c r="B43" s="7" t="s">
        <v>26</v>
      </c>
      <c r="C43" s="19"/>
      <c r="D43" s="41"/>
      <c r="E43" s="30"/>
      <c r="F43" s="30" t="s">
        <v>38</v>
      </c>
      <c r="G43" s="30"/>
      <c r="H43" s="30" t="s">
        <v>33</v>
      </c>
      <c r="I43" s="30"/>
      <c r="J43" s="30"/>
      <c r="K43" s="30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19"/>
    </row>
    <row r="44" spans="1:69" s="18" customFormat="1" ht="10" x14ac:dyDescent="0.2">
      <c r="A44" s="19" t="s">
        <v>19</v>
      </c>
      <c r="B44" s="19" t="s">
        <v>20</v>
      </c>
      <c r="C44" s="19"/>
      <c r="D44" s="41"/>
      <c r="E44" s="30"/>
      <c r="F44" s="30" t="s">
        <v>34</v>
      </c>
      <c r="G44" s="30"/>
      <c r="H44" s="30" t="s">
        <v>39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Y44" s="30"/>
      <c r="Z44" s="30"/>
      <c r="AA44" s="30"/>
      <c r="AB44" s="30"/>
      <c r="AC44" s="30"/>
      <c r="AD44" s="30"/>
      <c r="AE44" s="30"/>
      <c r="AF44" s="35" t="s">
        <v>44</v>
      </c>
      <c r="AG44" s="30"/>
      <c r="AH44" s="30"/>
      <c r="AI44" s="31">
        <f>6</f>
        <v>6</v>
      </c>
      <c r="AJ44" s="19"/>
      <c r="AL44" s="18" t="s">
        <v>42</v>
      </c>
    </row>
    <row r="45" spans="1:69" s="18" customFormat="1" ht="10" x14ac:dyDescent="0.2">
      <c r="A45" s="19"/>
      <c r="B45" s="19"/>
      <c r="C45" s="19"/>
      <c r="D45" s="41"/>
      <c r="E45" s="30"/>
      <c r="F45" s="30"/>
      <c r="G45" s="30"/>
      <c r="H45" s="30" t="s">
        <v>40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19"/>
    </row>
    <row r="46" spans="1:69" s="18" customFormat="1" ht="13" thickBot="1" x14ac:dyDescent="0.3">
      <c r="A46" s="17"/>
      <c r="B46" s="17"/>
      <c r="C46" s="17"/>
      <c r="D46" s="41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Y46" s="30"/>
      <c r="Z46" s="30"/>
      <c r="AA46" s="30"/>
      <c r="AB46" s="30"/>
      <c r="AC46" s="30"/>
      <c r="AD46" s="30"/>
      <c r="AE46" s="30"/>
      <c r="AF46" s="35" t="s">
        <v>45</v>
      </c>
      <c r="AG46" s="30"/>
      <c r="AH46" s="30"/>
      <c r="AI46" s="32">
        <f>AI44+AI42</f>
        <v>9.5</v>
      </c>
      <c r="AJ46" s="19"/>
    </row>
    <row r="47" spans="1:69" s="18" customFormat="1" ht="13" thickTop="1" x14ac:dyDescent="0.25">
      <c r="A47" s="17"/>
      <c r="B47" s="17"/>
      <c r="C47" s="17"/>
      <c r="D47" s="40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69" s="18" customFormat="1" x14ac:dyDescent="0.25">
      <c r="A48" s="17"/>
      <c r="B48" s="17"/>
      <c r="C48" s="17"/>
      <c r="D48" s="40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s="18" customFormat="1" x14ac:dyDescent="0.25">
      <c r="A49" s="17"/>
      <c r="B49" s="17"/>
      <c r="C49" s="17"/>
      <c r="D49" s="40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s="18" customFormat="1" x14ac:dyDescent="0.25">
      <c r="A50" s="17"/>
      <c r="B50" s="17"/>
      <c r="C50" s="17"/>
      <c r="D50" s="40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x14ac:dyDescent="0.25">
      <c r="C51"/>
      <c r="AI51" s="1"/>
    </row>
    <row r="52" spans="1:36" x14ac:dyDescent="0.25">
      <c r="C52"/>
      <c r="AI52" s="1"/>
    </row>
    <row r="53" spans="1:36" x14ac:dyDescent="0.25">
      <c r="C53"/>
      <c r="AI53" s="1"/>
    </row>
    <row r="54" spans="1:36" x14ac:dyDescent="0.25">
      <c r="C54"/>
      <c r="AI54" s="1"/>
    </row>
    <row r="55" spans="1:36" x14ac:dyDescent="0.25">
      <c r="C55"/>
      <c r="AI55" s="1"/>
    </row>
    <row r="56" spans="1:36" x14ac:dyDescent="0.25">
      <c r="C56"/>
      <c r="AI56" s="1"/>
    </row>
    <row r="57" spans="1:36" x14ac:dyDescent="0.25">
      <c r="C57"/>
      <c r="AI57" s="1"/>
    </row>
    <row r="58" spans="1:36" x14ac:dyDescent="0.25">
      <c r="C58"/>
      <c r="AI58" s="1"/>
    </row>
    <row r="59" spans="1:36" x14ac:dyDescent="0.25">
      <c r="C59"/>
      <c r="AI59" s="1"/>
    </row>
    <row r="60" spans="1:36" x14ac:dyDescent="0.25">
      <c r="C60"/>
      <c r="AI60" s="1"/>
    </row>
    <row r="61" spans="1:36" x14ac:dyDescent="0.25">
      <c r="C61"/>
      <c r="AI61" s="1"/>
    </row>
    <row r="62" spans="1:36" x14ac:dyDescent="0.25">
      <c r="C62"/>
      <c r="AI62" s="1"/>
    </row>
    <row r="63" spans="1:36" x14ac:dyDescent="0.25">
      <c r="C63"/>
      <c r="AI63" s="1"/>
    </row>
    <row r="64" spans="1:36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</sheetData>
  <dataConsolidate/>
  <mergeCells count="8">
    <mergeCell ref="A24:C24"/>
    <mergeCell ref="A22:C22"/>
    <mergeCell ref="A30:C30"/>
    <mergeCell ref="A35:C35"/>
    <mergeCell ref="A34:C34"/>
    <mergeCell ref="A33:C33"/>
    <mergeCell ref="A26:C26"/>
    <mergeCell ref="A32:C32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Paria Moghaddam</cp:lastModifiedBy>
  <cp:lastPrinted>2023-07-18T23:41:31Z</cp:lastPrinted>
  <dcterms:created xsi:type="dcterms:W3CDTF">1998-07-03T22:57:08Z</dcterms:created>
  <dcterms:modified xsi:type="dcterms:W3CDTF">2023-07-31T23:11:17Z</dcterms:modified>
</cp:coreProperties>
</file>