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3\"/>
    </mc:Choice>
  </mc:AlternateContent>
  <xr:revisionPtr revIDLastSave="0" documentId="13_ncr:1_{B6CC3E91-2ECC-4BCD-921E-E3A64991C335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9" i="1" l="1"/>
  <c r="AI40" i="1"/>
  <c r="AG36" i="1"/>
  <c r="L16" i="1"/>
  <c r="AH15" i="1"/>
  <c r="AH34" i="1" s="1"/>
  <c r="AG15" i="1"/>
  <c r="AG34" i="1" s="1"/>
  <c r="AF15" i="1"/>
  <c r="AF34" i="1" s="1"/>
  <c r="E16" i="1"/>
  <c r="AE15" i="1"/>
  <c r="AE34" i="1" s="1"/>
  <c r="AD15" i="1"/>
  <c r="AD34" i="1" s="1"/>
  <c r="AC15" i="1"/>
  <c r="AC34" i="1" s="1"/>
  <c r="AB15" i="1"/>
  <c r="AB34" i="1" s="1"/>
  <c r="AA15" i="1"/>
  <c r="AA34" i="1" s="1"/>
  <c r="Z15" i="1"/>
  <c r="Z34" i="1" s="1"/>
  <c r="Y15" i="1"/>
  <c r="Y34" i="1" s="1"/>
  <c r="X15" i="1"/>
  <c r="X34" i="1" s="1"/>
  <c r="W15" i="1"/>
  <c r="W34" i="1" s="1"/>
  <c r="V15" i="1"/>
  <c r="V34" i="1" s="1"/>
  <c r="U15" i="1"/>
  <c r="U34" i="1" s="1"/>
  <c r="T15" i="1"/>
  <c r="T34" i="1" s="1"/>
  <c r="S15" i="1"/>
  <c r="S34" i="1" s="1"/>
  <c r="R15" i="1"/>
  <c r="R34" i="1" s="1"/>
  <c r="Q15" i="1"/>
  <c r="Q34" i="1" s="1"/>
  <c r="P15" i="1"/>
  <c r="P34" i="1" s="1"/>
  <c r="O15" i="1"/>
  <c r="O34" i="1" s="1"/>
  <c r="N15" i="1"/>
  <c r="N34" i="1" s="1"/>
  <c r="M15" i="1"/>
  <c r="M34" i="1" s="1"/>
  <c r="L15" i="1"/>
  <c r="L34" i="1" s="1"/>
  <c r="K15" i="1"/>
  <c r="K34" i="1" s="1"/>
  <c r="J15" i="1"/>
  <c r="J34" i="1" s="1"/>
  <c r="I15" i="1"/>
  <c r="I34" i="1" s="1"/>
  <c r="H15" i="1"/>
  <c r="H34" i="1" s="1"/>
  <c r="G15" i="1"/>
  <c r="G34" i="1" s="1"/>
  <c r="F15" i="1"/>
  <c r="F34" i="1" s="1"/>
  <c r="E15" i="1"/>
  <c r="D15" i="1"/>
  <c r="D34" i="1" s="1"/>
  <c r="AI14" i="1"/>
  <c r="AI12" i="1"/>
  <c r="AI33" i="1"/>
  <c r="AI10" i="1"/>
  <c r="E34" i="1" l="1"/>
  <c r="AI34" i="1" s="1"/>
  <c r="AI15" i="1"/>
  <c r="AI8" i="1"/>
  <c r="AI29" i="1" l="1"/>
  <c r="AI21" i="1" l="1"/>
  <c r="AI23" i="1" l="1"/>
  <c r="AI22" i="1" l="1"/>
  <c r="AI26" i="1" l="1"/>
  <c r="AI20" i="1" l="1"/>
  <c r="AI13" i="1" l="1"/>
  <c r="AI17" i="1" l="1"/>
  <c r="AI30" i="1"/>
  <c r="AI24" i="1" l="1"/>
  <c r="AI32" i="1"/>
  <c r="AI16" i="1" l="1"/>
  <c r="AI36" i="1"/>
  <c r="AI11" i="1"/>
  <c r="AI18" i="1"/>
  <c r="AI19" i="1"/>
  <c r="AI25" i="1"/>
  <c r="AI28" i="1"/>
  <c r="AI27" i="1"/>
  <c r="AI31" i="1"/>
  <c r="AI38" i="1" l="1"/>
  <c r="AI42" i="1" s="1"/>
</calcChain>
</file>

<file path=xl/sharedStrings.xml><?xml version="1.0" encoding="utf-8"?>
<sst xmlns="http://schemas.openxmlformats.org/spreadsheetml/2006/main" count="167" uniqueCount="85">
  <si>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</si>
  <si>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</si>
  <si>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</si>
  <si>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</si>
  <si>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</si>
  <si>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</si>
  <si>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</si>
  <si>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</si>
  <si>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</si>
  <si>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</si>
  <si>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</si>
  <si>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</si>
  <si>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</si>
  <si>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</si>
  <si>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</si>
  <si>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</si>
  <si>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</si>
  <si>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</si>
  <si>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</si>
  <si>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</si>
  <si>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</si>
  <si>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</si>
  <si>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</si>
  <si>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</si>
  <si>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</si>
  <si>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</si>
  <si>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</si>
  <si>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</si>
  <si>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</si>
  <si>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</si>
  <si>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</si>
  <si>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</si>
  <si>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</si>
  <si>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</si>
  <si>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</si>
  <si>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</si>
  <si>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</si>
  <si>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</si>
  <si>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</si>
  <si>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</si>
  <si>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</si>
  <si>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</si>
  <si>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</si>
  <si>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</si>
  <si>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</si>
  <si>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</si>
  <si>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Printer Maintenance</t>
  </si>
  <si>
    <t>Archiving/Filing/Email Archiving</t>
  </si>
  <si>
    <t>Library/Mat Library/Magazine</t>
  </si>
  <si>
    <t>BCBC updating/Ashrae/AIBC/CSA/NFPA</t>
  </si>
  <si>
    <t>1702</t>
  </si>
  <si>
    <t>Toners inventory+ordering+fixing, Paper,Xerox</t>
  </si>
  <si>
    <t>Material Lib+orders, Front lib, Cleaning backroom materials</t>
  </si>
  <si>
    <t>Office Furniture/Devices/Recycling/</t>
  </si>
  <si>
    <t>1904</t>
  </si>
  <si>
    <t>Church road</t>
  </si>
  <si>
    <t>2009</t>
  </si>
  <si>
    <t>Regan - Seasons</t>
  </si>
  <si>
    <t>Paria Moghaddam</t>
  </si>
  <si>
    <t>ILLNESS</t>
  </si>
  <si>
    <t>Principals</t>
  </si>
  <si>
    <t xml:space="preserve">ADMIN </t>
  </si>
  <si>
    <t>Signatures / Stamps</t>
  </si>
  <si>
    <t>Weekly Meetings</t>
  </si>
  <si>
    <t>Admin , intranet, Website, Spec</t>
  </si>
  <si>
    <t>Fieldwire / Bluebeam licencing/updates</t>
  </si>
  <si>
    <t>S Drive updates</t>
  </si>
  <si>
    <t>1803</t>
  </si>
  <si>
    <t>Qualex Artezia</t>
  </si>
  <si>
    <t>Intranet, Website, Outlook</t>
  </si>
  <si>
    <t>Other</t>
  </si>
  <si>
    <t>Email Signature, stamps</t>
  </si>
  <si>
    <t>Meeting Preparation</t>
  </si>
  <si>
    <t>L&amp;L/Meeting/Happy Hours./RWA Master Spec, B&amp;D BD, Site Tour</t>
  </si>
  <si>
    <t>2017</t>
  </si>
  <si>
    <t>Construction Admin/Coordination</t>
  </si>
  <si>
    <t>2003</t>
  </si>
  <si>
    <t>Eastward</t>
  </si>
  <si>
    <t>Lynn Parkside</t>
  </si>
  <si>
    <t>Lynn Townhomes</t>
  </si>
  <si>
    <t>October 2023</t>
  </si>
  <si>
    <t>1712</t>
  </si>
  <si>
    <t>Hawksley</t>
  </si>
  <si>
    <t>2013 excel and new format contact list/Outlook/Intranet &amp;Website Updates</t>
  </si>
  <si>
    <t>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</si>
</sst>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2" borderId="0"/>
  </cellStyleXfs>
  <cellXfs count="74">
    <xf numFmtId="0" fontId="0" fillId="2" borderId="0" xfId="0"/>
    <xf numFmtId="0" fontId="2" fillId="2" borderId="0" xfId="0" applyFont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4" fillId="4" borderId="4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4" xfId="0" applyFont="1" applyFill="1" applyBorder="1"/>
    <xf numFmtId="0" fontId="0" fillId="2" borderId="5" xfId="0" applyBorder="1"/>
    <xf numFmtId="0" fontId="2" fillId="2" borderId="2" xfId="0" applyFont="1" applyBorder="1"/>
    <xf numFmtId="0" fontId="2" fillId="2" borderId="0" xfId="0" applyFont="1" applyProtection="1">
      <protection locked="0"/>
    </xf>
    <xf numFmtId="0" fontId="2" fillId="2" borderId="3" xfId="0" applyFont="1" applyBorder="1" applyProtection="1">
      <protection locked="0"/>
    </xf>
    <xf numFmtId="0" fontId="2" fillId="2" borderId="6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3" xfId="0" applyFill="1" applyBorder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3" fillId="3" borderId="7" xfId="0" applyFont="1" applyFill="1" applyBorder="1"/>
    <xf numFmtId="0" fontId="3" fillId="3" borderId="8" xfId="0" applyFont="1" applyFill="1" applyBorder="1"/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9" xfId="0" applyNumberFormat="1" applyFont="1" applyFill="1" applyBorder="1"/>
    <xf numFmtId="1" fontId="2" fillId="4" borderId="1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0" xfId="0" applyFont="1" applyFill="1"/>
    <xf numFmtId="164" fontId="2" fillId="0" borderId="0" xfId="0" applyNumberFormat="1" applyFont="1" applyFill="1"/>
    <xf numFmtId="0" fontId="2" fillId="3" borderId="5" xfId="0" applyFont="1" applyFill="1" applyBorder="1"/>
    <xf numFmtId="0" fontId="5" fillId="3" borderId="5" xfId="0" applyFont="1" applyFill="1" applyBorder="1"/>
    <xf numFmtId="0" fontId="2" fillId="7" borderId="5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 applyProtection="1">
      <alignment horizontal="left"/>
      <protection locked="0"/>
    </xf>
    <xf numFmtId="0" fontId="2" fillId="3" borderId="5" xfId="0" applyFont="1" applyFill="1" applyBorder="1" applyProtection="1">
      <protection locked="0"/>
    </xf>
    <xf numFmtId="0" fontId="5" fillId="3" borderId="5" xfId="0" applyFont="1" applyFill="1" applyBorder="1" applyProtection="1">
      <protection locked="0"/>
    </xf>
    <xf numFmtId="49" fontId="2" fillId="0" borderId="5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164" fontId="5" fillId="0" borderId="5" xfId="0" applyNumberFormat="1" applyFont="1" applyFill="1" applyBorder="1" applyProtection="1">
      <protection locked="0"/>
    </xf>
    <xf numFmtId="164" fontId="2" fillId="0" borderId="5" xfId="0" applyNumberFormat="1" applyFont="1" applyFill="1" applyBorder="1" applyProtection="1">
      <protection locked="0"/>
    </xf>
    <xf numFmtId="0" fontId="0" fillId="4" borderId="5" xfId="0" applyFill="1" applyBorder="1"/>
    <xf numFmtId="0" fontId="2" fillId="4" borderId="5" xfId="0" applyFont="1" applyFill="1" applyBorder="1" applyProtection="1">
      <protection locked="0"/>
    </xf>
    <xf numFmtId="0" fontId="5" fillId="4" borderId="5" xfId="0" applyFont="1" applyFill="1" applyBorder="1" applyProtection="1">
      <protection locked="0"/>
    </xf>
    <xf numFmtId="164" fontId="5" fillId="9" borderId="5" xfId="0" applyNumberFormat="1" applyFont="1" applyFill="1" applyBorder="1"/>
    <xf numFmtId="164" fontId="5" fillId="4" borderId="5" xfId="0" applyNumberFormat="1" applyFont="1" applyFill="1" applyBorder="1"/>
    <xf numFmtId="164" fontId="5" fillId="0" borderId="5" xfId="0" applyNumberFormat="1" applyFont="1" applyFill="1" applyBorder="1"/>
    <xf numFmtId="0" fontId="2" fillId="4" borderId="5" xfId="0" applyFont="1" applyFill="1" applyBorder="1"/>
    <xf numFmtId="164" fontId="5" fillId="4" borderId="5" xfId="0" applyNumberFormat="1" applyFont="1" applyFill="1" applyBorder="1" applyProtection="1">
      <protection locked="0"/>
    </xf>
    <xf numFmtId="164" fontId="2" fillId="4" borderId="5" xfId="0" applyNumberFormat="1" applyFont="1" applyFill="1" applyBorder="1" applyProtection="1">
      <protection locked="0"/>
    </xf>
    <xf numFmtId="0" fontId="2" fillId="10" borderId="5" xfId="0" applyFont="1" applyFill="1" applyBorder="1"/>
    <xf numFmtId="164" fontId="5" fillId="10" borderId="5" xfId="0" applyNumberFormat="1" applyFont="1" applyFill="1" applyBorder="1" applyProtection="1">
      <protection locked="0"/>
    </xf>
    <xf numFmtId="0" fontId="2" fillId="10" borderId="5" xfId="0" applyFont="1" applyFill="1" applyBorder="1" applyProtection="1"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2" fillId="8" borderId="5" xfId="0" applyNumberFormat="1" applyFont="1" applyFill="1" applyBorder="1" applyProtection="1">
      <protection locked="0"/>
    </xf>
    <xf numFmtId="0" fontId="2" fillId="8" borderId="5" xfId="0" applyFont="1" applyFill="1" applyBorder="1" applyProtection="1">
      <protection locked="0"/>
    </xf>
    <xf numFmtId="0" fontId="2" fillId="4" borderId="5" xfId="0" applyFont="1" applyFill="1" applyBorder="1" applyAlignment="1" applyProtection="1">
      <alignment horizontal="left"/>
      <protection locked="0"/>
    </xf>
    <xf numFmtId="0" fontId="2" fillId="4" borderId="5" xfId="0" applyFont="1" applyFill="1" applyBorder="1" applyAlignment="1">
      <alignment horizontal="left"/>
    </xf>
    <xf numFmtId="164" fontId="5" fillId="7" borderId="5" xfId="0" applyNumberFormat="1" applyFont="1" applyFill="1" applyBorder="1"/>
    <xf numFmtId="0" fontId="2" fillId="0" borderId="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7"/>
  <sheetViews>
    <sheetView tabSelected="1" topLeftCell="A4" zoomScaleNormal="100" zoomScaleSheetLayoutView="100" workbookViewId="0">
      <selection activeCell="AI9" sqref="AI9"/>
    </sheetView>
  </sheetViews>
  <sheetFormatPr defaultColWidth="7.59765625" defaultRowHeight="12.75" x14ac:dyDescent="0.35"/>
  <cols>
    <col min="1" max="1" width="5.1328125" customWidth="1"/>
    <col min="2" max="2" width="21.86328125" customWidth="1"/>
    <col min="3" max="3" width="5" style="9" customWidth="1"/>
    <col min="4" max="4" width="3.3984375" style="40" customWidth="1"/>
    <col min="5" max="34" width="3.3984375" style="1" customWidth="1"/>
    <col min="35" max="35" width="5.86328125" style="10" customWidth="1"/>
    <col min="36" max="36" width="40.86328125" style="1" customWidth="1"/>
    <col min="37" max="190" width="7.59765625" style="11" customWidth="1"/>
    <col min="191" max="16384" width="7.59765625" style="11"/>
  </cols>
  <sheetData>
    <row r="1" spans="1:190" s="20" customFormat="1" ht="12" customHeight="1" x14ac:dyDescent="0.35">
      <c r="A1" s="21"/>
      <c r="B1" s="21"/>
      <c r="C1" s="21"/>
      <c r="D1" s="3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27"/>
      <c r="BA1" s="27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</row>
    <row r="2" spans="1:190" s="20" customFormat="1" ht="12" customHeight="1" x14ac:dyDescent="0.35">
      <c r="A2" s="21"/>
      <c r="B2" s="21"/>
      <c r="C2" s="21"/>
      <c r="D2" s="3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27"/>
      <c r="BA2" s="27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</row>
    <row r="3" spans="1:190" ht="12" customHeight="1" x14ac:dyDescent="0.4">
      <c r="A3" s="4"/>
      <c r="B3" s="4"/>
      <c r="C3" s="2"/>
      <c r="D3" s="3"/>
      <c r="E3" s="3"/>
      <c r="F3" s="3"/>
      <c r="G3" s="3"/>
      <c r="H3" s="3"/>
      <c r="I3" s="4"/>
      <c r="J3" s="3"/>
      <c r="K3" s="3"/>
      <c r="L3" s="3"/>
      <c r="M3" s="3"/>
      <c r="N3" s="3"/>
      <c r="O3" s="4" t="s">
        <v>0</v>
      </c>
      <c r="P3" s="3"/>
      <c r="Q3" s="38" t="s">
        <v>58</v>
      </c>
      <c r="R3" s="25"/>
      <c r="S3" s="25"/>
      <c r="T3" s="25"/>
      <c r="U3" s="26"/>
      <c r="V3" s="26"/>
      <c r="W3" s="26"/>
      <c r="X3" s="26"/>
      <c r="Y3" s="26"/>
      <c r="Z3" s="3"/>
      <c r="AA3" s="3"/>
      <c r="AB3" s="20"/>
      <c r="AC3" s="3"/>
      <c r="AD3" s="3"/>
      <c r="AE3" s="3"/>
      <c r="AF3" s="3"/>
      <c r="AG3" s="4" t="s">
        <v>1</v>
      </c>
      <c r="AH3" s="3"/>
      <c r="AI3" s="20"/>
      <c r="AJ3" s="37" t="s">
        <v>80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27"/>
      <c r="BA3" s="27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</row>
    <row r="4" spans="1:190" s="20" customFormat="1" ht="12" customHeight="1" x14ac:dyDescent="0.35">
      <c r="A4" s="21"/>
      <c r="B4" s="21"/>
      <c r="C4" s="21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27"/>
      <c r="BA4" s="27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</row>
    <row r="5" spans="1:190" s="15" customFormat="1" ht="14.25" customHeight="1" x14ac:dyDescent="0.4">
      <c r="A5" s="23" t="s">
        <v>2</v>
      </c>
      <c r="B5" s="24"/>
      <c r="C5" s="2"/>
      <c r="D5" s="3"/>
      <c r="E5" s="3"/>
      <c r="F5" s="3"/>
      <c r="G5" s="3"/>
      <c r="H5" s="3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13" customFormat="1" ht="17.25" customHeight="1" thickBot="1" x14ac:dyDescent="0.35">
      <c r="A6" s="42" t="s">
        <v>3</v>
      </c>
      <c r="B6" s="42" t="s">
        <v>0</v>
      </c>
      <c r="C6" s="43" t="s">
        <v>18</v>
      </c>
      <c r="D6" s="44">
        <v>1</v>
      </c>
      <c r="E6" s="42">
        <v>2</v>
      </c>
      <c r="F6" s="42">
        <v>3</v>
      </c>
      <c r="G6" s="42">
        <v>4</v>
      </c>
      <c r="H6" s="42">
        <v>5</v>
      </c>
      <c r="I6" s="42">
        <v>6</v>
      </c>
      <c r="J6" s="42">
        <v>7</v>
      </c>
      <c r="K6" s="42">
        <v>8</v>
      </c>
      <c r="L6" s="42">
        <v>9</v>
      </c>
      <c r="M6" s="42">
        <v>10</v>
      </c>
      <c r="N6" s="42">
        <v>11</v>
      </c>
      <c r="O6" s="42">
        <v>12</v>
      </c>
      <c r="P6" s="42">
        <v>13</v>
      </c>
      <c r="Q6" s="42">
        <v>14</v>
      </c>
      <c r="R6" s="42">
        <v>15</v>
      </c>
      <c r="S6" s="42">
        <v>16</v>
      </c>
      <c r="T6" s="42">
        <v>17</v>
      </c>
      <c r="U6" s="42">
        <v>18</v>
      </c>
      <c r="V6" s="42">
        <v>19</v>
      </c>
      <c r="W6" s="42">
        <v>20</v>
      </c>
      <c r="X6" s="42">
        <v>21</v>
      </c>
      <c r="Y6" s="42">
        <v>22</v>
      </c>
      <c r="Z6" s="42">
        <v>23</v>
      </c>
      <c r="AA6" s="42">
        <v>24</v>
      </c>
      <c r="AB6" s="42">
        <v>25</v>
      </c>
      <c r="AC6" s="42">
        <v>26</v>
      </c>
      <c r="AD6" s="42">
        <v>27</v>
      </c>
      <c r="AE6" s="42">
        <v>28</v>
      </c>
      <c r="AF6" s="42">
        <v>29</v>
      </c>
      <c r="AG6" s="42">
        <v>30</v>
      </c>
      <c r="AH6" s="42">
        <v>31</v>
      </c>
      <c r="AI6" s="42" t="s">
        <v>4</v>
      </c>
      <c r="AJ6" s="45" t="s">
        <v>5</v>
      </c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46"/>
      <c r="B7" s="47"/>
      <c r="C7" s="48" t="s">
        <v>35</v>
      </c>
      <c r="D7" s="47" t="s">
        <v>15</v>
      </c>
      <c r="E7" s="47" t="s">
        <v>16</v>
      </c>
      <c r="F7" s="47" t="s">
        <v>12</v>
      </c>
      <c r="G7" s="47" t="s">
        <v>13</v>
      </c>
      <c r="H7" s="47" t="s">
        <v>12</v>
      </c>
      <c r="I7" s="47" t="s">
        <v>14</v>
      </c>
      <c r="J7" s="47" t="s">
        <v>15</v>
      </c>
      <c r="K7" s="47" t="s">
        <v>15</v>
      </c>
      <c r="L7" s="47" t="s">
        <v>16</v>
      </c>
      <c r="M7" s="47" t="s">
        <v>12</v>
      </c>
      <c r="N7" s="47" t="s">
        <v>13</v>
      </c>
      <c r="O7" s="47" t="s">
        <v>12</v>
      </c>
      <c r="P7" s="47" t="s">
        <v>14</v>
      </c>
      <c r="Q7" s="47" t="s">
        <v>15</v>
      </c>
      <c r="R7" s="47" t="s">
        <v>15</v>
      </c>
      <c r="S7" s="47" t="s">
        <v>16</v>
      </c>
      <c r="T7" s="47" t="s">
        <v>12</v>
      </c>
      <c r="U7" s="47" t="s">
        <v>13</v>
      </c>
      <c r="V7" s="47" t="s">
        <v>12</v>
      </c>
      <c r="W7" s="47" t="s">
        <v>14</v>
      </c>
      <c r="X7" s="47" t="s">
        <v>15</v>
      </c>
      <c r="Y7" s="47" t="s">
        <v>15</v>
      </c>
      <c r="Z7" s="47" t="s">
        <v>16</v>
      </c>
      <c r="AA7" s="47" t="s">
        <v>12</v>
      </c>
      <c r="AB7" s="47" t="s">
        <v>13</v>
      </c>
      <c r="AC7" s="47" t="s">
        <v>12</v>
      </c>
      <c r="AD7" s="47" t="s">
        <v>14</v>
      </c>
      <c r="AE7" s="47" t="s">
        <v>15</v>
      </c>
      <c r="AF7" s="47" t="s">
        <v>15</v>
      </c>
      <c r="AG7" s="47" t="s">
        <v>16</v>
      </c>
      <c r="AH7" s="47" t="s">
        <v>12</v>
      </c>
      <c r="AI7" s="47"/>
      <c r="AJ7" s="47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</row>
    <row r="8" spans="1:190" s="39" customFormat="1" ht="12" customHeight="1" x14ac:dyDescent="0.3">
      <c r="A8" s="49" t="s">
        <v>50</v>
      </c>
      <c r="B8" s="50" t="s">
        <v>78</v>
      </c>
      <c r="C8" s="51"/>
      <c r="D8" s="52" t="s">
        <v>17</v>
      </c>
      <c r="E8" s="52"/>
      <c r="F8" s="52"/>
      <c r="G8" s="52"/>
      <c r="H8" s="52"/>
      <c r="I8" s="52">
        <v>1</v>
      </c>
      <c r="J8" s="52" t="s">
        <v>17</v>
      </c>
      <c r="K8" s="52" t="s">
        <v>17</v>
      </c>
      <c r="L8" s="52"/>
      <c r="M8" s="52">
        <v>1</v>
      </c>
      <c r="N8" s="52">
        <v>1</v>
      </c>
      <c r="O8" s="52"/>
      <c r="P8" s="52">
        <v>0.5</v>
      </c>
      <c r="Q8" s="52" t="s">
        <v>17</v>
      </c>
      <c r="R8" s="52" t="s">
        <v>17</v>
      </c>
      <c r="S8" s="52">
        <v>0.5</v>
      </c>
      <c r="T8" s="52">
        <v>0.5</v>
      </c>
      <c r="U8" s="52">
        <v>1</v>
      </c>
      <c r="V8" s="52"/>
      <c r="W8" s="52"/>
      <c r="X8" s="52" t="s">
        <v>17</v>
      </c>
      <c r="Y8" s="52" t="s">
        <v>17</v>
      </c>
      <c r="Z8" s="52">
        <v>0.5</v>
      </c>
      <c r="AA8" s="52">
        <v>0.5</v>
      </c>
      <c r="AB8" s="52">
        <v>0.5</v>
      </c>
      <c r="AC8" s="52">
        <v>0.5</v>
      </c>
      <c r="AD8" s="52">
        <v>0.5</v>
      </c>
      <c r="AE8" s="52" t="s">
        <v>17</v>
      </c>
      <c r="AF8" s="52" t="s">
        <v>17</v>
      </c>
      <c r="AG8" s="52">
        <v>0.5</v>
      </c>
      <c r="AH8" s="52">
        <v>0.5</v>
      </c>
      <c r="AI8" s="53">
        <f t="shared" ref="AI8:AI12" si="0">SUM(D8:AH8)</f>
        <v>9</v>
      </c>
      <c r="AJ8" s="50" t="s">
        <v>75</v>
      </c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</row>
    <row r="9" spans="1:190" s="39" customFormat="1" ht="12" customHeight="1" x14ac:dyDescent="0.3">
      <c r="A9" s="49" t="s">
        <v>81</v>
      </c>
      <c r="B9" s="50" t="s">
        <v>82</v>
      </c>
      <c r="C9" s="51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>
        <v>0.5</v>
      </c>
      <c r="AH9" s="52"/>
      <c r="AI9" s="53">
        <f t="shared" si="0"/>
        <v>0.5</v>
      </c>
      <c r="AJ9" s="50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</row>
    <row r="10" spans="1:190" s="39" customFormat="1" ht="12" customHeight="1" x14ac:dyDescent="0.3">
      <c r="A10" s="49" t="s">
        <v>67</v>
      </c>
      <c r="B10" s="50" t="s">
        <v>68</v>
      </c>
      <c r="C10" s="51"/>
      <c r="D10" s="52" t="s">
        <v>17</v>
      </c>
      <c r="E10" s="52"/>
      <c r="F10" s="52"/>
      <c r="G10" s="52"/>
      <c r="H10" s="52"/>
      <c r="I10" s="52">
        <v>1</v>
      </c>
      <c r="J10" s="52" t="s">
        <v>17</v>
      </c>
      <c r="K10" s="52" t="s">
        <v>17</v>
      </c>
      <c r="L10" s="52"/>
      <c r="M10" s="52">
        <v>2</v>
      </c>
      <c r="N10" s="52">
        <v>0.5</v>
      </c>
      <c r="O10" s="52">
        <v>1</v>
      </c>
      <c r="P10" s="52">
        <v>1</v>
      </c>
      <c r="Q10" s="52" t="s">
        <v>17</v>
      </c>
      <c r="R10" s="52" t="s">
        <v>17</v>
      </c>
      <c r="S10" s="52">
        <v>1</v>
      </c>
      <c r="T10" s="52">
        <v>0.5</v>
      </c>
      <c r="U10" s="52">
        <v>1.5</v>
      </c>
      <c r="V10" s="52">
        <v>1</v>
      </c>
      <c r="W10" s="52">
        <v>0.5</v>
      </c>
      <c r="X10" s="52" t="s">
        <v>17</v>
      </c>
      <c r="Y10" s="52" t="s">
        <v>17</v>
      </c>
      <c r="Z10" s="52">
        <v>0.5</v>
      </c>
      <c r="AA10" s="52">
        <v>1</v>
      </c>
      <c r="AB10" s="52">
        <v>0.5</v>
      </c>
      <c r="AC10" s="52">
        <v>1</v>
      </c>
      <c r="AD10" s="52">
        <v>0.5</v>
      </c>
      <c r="AE10" s="52" t="s">
        <v>17</v>
      </c>
      <c r="AF10" s="52" t="s">
        <v>17</v>
      </c>
      <c r="AG10" s="52"/>
      <c r="AH10" s="52">
        <v>0.5</v>
      </c>
      <c r="AI10" s="53">
        <f t="shared" ref="AI10" si="1">SUM(D10:AH10)</f>
        <v>14</v>
      </c>
      <c r="AJ10" s="50" t="s">
        <v>75</v>
      </c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</row>
    <row r="11" spans="1:190" s="39" customFormat="1" ht="12" customHeight="1" x14ac:dyDescent="0.3">
      <c r="A11" s="49" t="s">
        <v>54</v>
      </c>
      <c r="B11" s="50" t="s">
        <v>57</v>
      </c>
      <c r="C11" s="51"/>
      <c r="D11" s="52" t="s">
        <v>17</v>
      </c>
      <c r="E11" s="52"/>
      <c r="F11" s="52"/>
      <c r="G11" s="52"/>
      <c r="H11" s="52"/>
      <c r="I11" s="52"/>
      <c r="J11" s="52" t="s">
        <v>17</v>
      </c>
      <c r="K11" s="52" t="s">
        <v>17</v>
      </c>
      <c r="L11" s="52"/>
      <c r="M11" s="52"/>
      <c r="N11" s="52"/>
      <c r="O11" s="52"/>
      <c r="P11" s="52"/>
      <c r="Q11" s="52" t="s">
        <v>17</v>
      </c>
      <c r="R11" s="52" t="s">
        <v>17</v>
      </c>
      <c r="S11" s="52"/>
      <c r="T11" s="52"/>
      <c r="U11" s="52"/>
      <c r="V11" s="52"/>
      <c r="W11" s="52"/>
      <c r="X11" s="52" t="s">
        <v>17</v>
      </c>
      <c r="Y11" s="52" t="s">
        <v>17</v>
      </c>
      <c r="Z11" s="52"/>
      <c r="AA11" s="52"/>
      <c r="AB11" s="52"/>
      <c r="AC11" s="52"/>
      <c r="AD11" s="52">
        <v>0.5</v>
      </c>
      <c r="AE11" s="52" t="s">
        <v>17</v>
      </c>
      <c r="AF11" s="52" t="s">
        <v>17</v>
      </c>
      <c r="AG11" s="52">
        <v>0.5</v>
      </c>
      <c r="AH11" s="52">
        <v>0.5</v>
      </c>
      <c r="AI11" s="53">
        <f t="shared" si="0"/>
        <v>1.5</v>
      </c>
      <c r="AJ11" s="50" t="s">
        <v>75</v>
      </c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</row>
    <row r="12" spans="1:190" s="39" customFormat="1" ht="12" customHeight="1" x14ac:dyDescent="0.3">
      <c r="A12" s="49" t="s">
        <v>76</v>
      </c>
      <c r="B12" s="50" t="s">
        <v>77</v>
      </c>
      <c r="C12" s="51"/>
      <c r="D12" s="52" t="s">
        <v>17</v>
      </c>
      <c r="E12" s="52"/>
      <c r="F12" s="52"/>
      <c r="G12" s="52"/>
      <c r="H12" s="52"/>
      <c r="I12" s="52">
        <v>1</v>
      </c>
      <c r="J12" s="52" t="s">
        <v>17</v>
      </c>
      <c r="K12" s="52" t="s">
        <v>17</v>
      </c>
      <c r="L12" s="52"/>
      <c r="M12" s="52">
        <v>1</v>
      </c>
      <c r="N12" s="52">
        <v>0.5</v>
      </c>
      <c r="O12" s="52">
        <v>1</v>
      </c>
      <c r="P12" s="52">
        <v>1</v>
      </c>
      <c r="Q12" s="52" t="s">
        <v>17</v>
      </c>
      <c r="R12" s="52" t="s">
        <v>17</v>
      </c>
      <c r="S12" s="52">
        <v>1</v>
      </c>
      <c r="T12" s="52">
        <v>1</v>
      </c>
      <c r="U12" s="52">
        <v>1</v>
      </c>
      <c r="V12" s="52">
        <v>1</v>
      </c>
      <c r="W12" s="52">
        <v>0.5</v>
      </c>
      <c r="X12" s="52"/>
      <c r="Y12" s="52"/>
      <c r="Z12" s="52">
        <v>0.5</v>
      </c>
      <c r="AA12" s="52">
        <v>0.5</v>
      </c>
      <c r="AB12" s="52">
        <v>0.5</v>
      </c>
      <c r="AC12" s="52">
        <v>0.5</v>
      </c>
      <c r="AD12" s="52">
        <v>0.5</v>
      </c>
      <c r="AE12" s="52"/>
      <c r="AF12" s="52"/>
      <c r="AG12" s="52">
        <v>1</v>
      </c>
      <c r="AH12" s="52">
        <v>0.5</v>
      </c>
      <c r="AI12" s="53">
        <f t="shared" si="0"/>
        <v>13</v>
      </c>
      <c r="AJ12" s="50" t="s">
        <v>75</v>
      </c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</row>
    <row r="13" spans="1:190" s="39" customFormat="1" ht="12" customHeight="1" x14ac:dyDescent="0.3">
      <c r="A13" s="49" t="s">
        <v>56</v>
      </c>
      <c r="B13" s="50" t="s">
        <v>55</v>
      </c>
      <c r="C13" s="51"/>
      <c r="D13" s="52" t="s">
        <v>17</v>
      </c>
      <c r="E13" s="52"/>
      <c r="F13" s="52"/>
      <c r="G13" s="52"/>
      <c r="H13" s="52"/>
      <c r="I13" s="52">
        <v>0.5</v>
      </c>
      <c r="J13" s="52" t="s">
        <v>17</v>
      </c>
      <c r="K13" s="52" t="s">
        <v>17</v>
      </c>
      <c r="L13" s="52"/>
      <c r="M13" s="52">
        <v>0.5</v>
      </c>
      <c r="N13" s="52"/>
      <c r="O13" s="52">
        <v>0.5</v>
      </c>
      <c r="P13" s="52"/>
      <c r="Q13" s="52" t="s">
        <v>17</v>
      </c>
      <c r="R13" s="52" t="s">
        <v>17</v>
      </c>
      <c r="S13" s="52"/>
      <c r="T13" s="52"/>
      <c r="U13" s="52"/>
      <c r="V13" s="52"/>
      <c r="W13" s="52"/>
      <c r="X13" s="52" t="s">
        <v>17</v>
      </c>
      <c r="Y13" s="52" t="s">
        <v>17</v>
      </c>
      <c r="Z13" s="52">
        <v>1</v>
      </c>
      <c r="AA13" s="52">
        <v>0.5</v>
      </c>
      <c r="AB13" s="52">
        <v>0.5</v>
      </c>
      <c r="AC13" s="52">
        <v>0.5</v>
      </c>
      <c r="AD13" s="52">
        <v>0.5</v>
      </c>
      <c r="AE13" s="52" t="s">
        <v>17</v>
      </c>
      <c r="AF13" s="52" t="s">
        <v>17</v>
      </c>
      <c r="AG13" s="52">
        <v>0.5</v>
      </c>
      <c r="AH13" s="52">
        <v>0.5</v>
      </c>
      <c r="AI13" s="53">
        <f>SUM(D13:AH13)</f>
        <v>5.5</v>
      </c>
      <c r="AJ13" s="50" t="s">
        <v>75</v>
      </c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</row>
    <row r="14" spans="1:190" s="39" customFormat="1" ht="12" customHeight="1" x14ac:dyDescent="0.3">
      <c r="A14" s="49" t="s">
        <v>74</v>
      </c>
      <c r="B14" s="50" t="s">
        <v>79</v>
      </c>
      <c r="C14" s="51"/>
      <c r="D14" s="52" t="s">
        <v>17</v>
      </c>
      <c r="E14" s="52"/>
      <c r="F14" s="52"/>
      <c r="G14" s="52"/>
      <c r="H14" s="52"/>
      <c r="I14" s="52"/>
      <c r="J14" s="52" t="s">
        <v>17</v>
      </c>
      <c r="K14" s="52" t="s">
        <v>17</v>
      </c>
      <c r="L14" s="52"/>
      <c r="M14" s="52">
        <v>1</v>
      </c>
      <c r="N14" s="52">
        <v>1</v>
      </c>
      <c r="O14" s="52"/>
      <c r="P14" s="52"/>
      <c r="Q14" s="52" t="s">
        <v>17</v>
      </c>
      <c r="R14" s="52" t="s">
        <v>17</v>
      </c>
      <c r="S14" s="52">
        <v>0.5</v>
      </c>
      <c r="T14" s="52"/>
      <c r="U14" s="52">
        <v>0.5</v>
      </c>
      <c r="V14" s="52">
        <v>0.5</v>
      </c>
      <c r="W14" s="52"/>
      <c r="X14" s="52" t="s">
        <v>17</v>
      </c>
      <c r="Y14" s="52" t="s">
        <v>17</v>
      </c>
      <c r="Z14" s="52"/>
      <c r="AA14" s="52"/>
      <c r="AB14" s="52"/>
      <c r="AC14" s="52"/>
      <c r="AD14" s="52"/>
      <c r="AE14" s="52" t="s">
        <v>17</v>
      </c>
      <c r="AF14" s="52" t="s">
        <v>17</v>
      </c>
      <c r="AG14" s="52"/>
      <c r="AH14" s="52"/>
      <c r="AI14" s="53">
        <f>SUM(D14:AH14)</f>
        <v>3.5</v>
      </c>
      <c r="AJ14" s="50" t="s">
        <v>75</v>
      </c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</row>
    <row r="15" spans="1:190" s="12" customFormat="1" x14ac:dyDescent="0.35">
      <c r="A15" s="54"/>
      <c r="B15" s="55" t="s">
        <v>6</v>
      </c>
      <c r="C15" s="56"/>
      <c r="D15" s="57">
        <f t="shared" ref="D15:AH15" si="2">SUM(D8:D14)</f>
        <v>0</v>
      </c>
      <c r="E15" s="58">
        <f t="shared" si="2"/>
        <v>0</v>
      </c>
      <c r="F15" s="58">
        <f t="shared" si="2"/>
        <v>0</v>
      </c>
      <c r="G15" s="58">
        <f t="shared" si="2"/>
        <v>0</v>
      </c>
      <c r="H15" s="58">
        <f t="shared" si="2"/>
        <v>0</v>
      </c>
      <c r="I15" s="58">
        <f t="shared" si="2"/>
        <v>3.5</v>
      </c>
      <c r="J15" s="57">
        <f t="shared" si="2"/>
        <v>0</v>
      </c>
      <c r="K15" s="57">
        <f t="shared" si="2"/>
        <v>0</v>
      </c>
      <c r="L15" s="58">
        <f t="shared" si="2"/>
        <v>0</v>
      </c>
      <c r="M15" s="58">
        <f t="shared" si="2"/>
        <v>5.5</v>
      </c>
      <c r="N15" s="58">
        <f t="shared" si="2"/>
        <v>3</v>
      </c>
      <c r="O15" s="58">
        <f t="shared" si="2"/>
        <v>2.5</v>
      </c>
      <c r="P15" s="58">
        <f t="shared" si="2"/>
        <v>2.5</v>
      </c>
      <c r="Q15" s="57">
        <f t="shared" si="2"/>
        <v>0</v>
      </c>
      <c r="R15" s="57">
        <f t="shared" si="2"/>
        <v>0</v>
      </c>
      <c r="S15" s="58">
        <f t="shared" si="2"/>
        <v>3</v>
      </c>
      <c r="T15" s="58">
        <f t="shared" si="2"/>
        <v>2</v>
      </c>
      <c r="U15" s="58">
        <f t="shared" si="2"/>
        <v>4</v>
      </c>
      <c r="V15" s="58">
        <f t="shared" si="2"/>
        <v>2.5</v>
      </c>
      <c r="W15" s="58">
        <f t="shared" si="2"/>
        <v>1</v>
      </c>
      <c r="X15" s="57">
        <f t="shared" si="2"/>
        <v>0</v>
      </c>
      <c r="Y15" s="57">
        <f t="shared" si="2"/>
        <v>0</v>
      </c>
      <c r="Z15" s="58">
        <f t="shared" si="2"/>
        <v>2.5</v>
      </c>
      <c r="AA15" s="58">
        <f t="shared" si="2"/>
        <v>2.5</v>
      </c>
      <c r="AB15" s="58">
        <f t="shared" si="2"/>
        <v>2</v>
      </c>
      <c r="AC15" s="58">
        <f t="shared" si="2"/>
        <v>2.5</v>
      </c>
      <c r="AD15" s="58">
        <f t="shared" si="2"/>
        <v>2.5</v>
      </c>
      <c r="AE15" s="57">
        <f t="shared" si="2"/>
        <v>0</v>
      </c>
      <c r="AF15" s="57">
        <f t="shared" si="2"/>
        <v>0</v>
      </c>
      <c r="AG15" s="58">
        <f t="shared" si="2"/>
        <v>3</v>
      </c>
      <c r="AH15" s="58">
        <f t="shared" si="2"/>
        <v>2.5</v>
      </c>
      <c r="AI15" s="53">
        <f>SUM(D15:AH15)</f>
        <v>47</v>
      </c>
      <c r="AJ15" s="5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16" customFormat="1" x14ac:dyDescent="0.35">
      <c r="A16" s="60" t="s">
        <v>7</v>
      </c>
      <c r="B16" s="60"/>
      <c r="C16" s="60"/>
      <c r="D16" s="61"/>
      <c r="E16" s="61">
        <f>7.5</f>
        <v>7.5</v>
      </c>
      <c r="F16" s="61"/>
      <c r="G16" s="61"/>
      <c r="H16" s="61"/>
      <c r="I16" s="61"/>
      <c r="J16" s="61"/>
      <c r="K16" s="61"/>
      <c r="L16" s="61">
        <f>7.5</f>
        <v>7.5</v>
      </c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2">
        <f t="shared" ref="AI16:AI30" si="3">SUM(D16:AH16)</f>
        <v>15</v>
      </c>
      <c r="AJ16" s="55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</row>
    <row r="17" spans="1:190" s="16" customFormat="1" x14ac:dyDescent="0.35">
      <c r="A17" s="60" t="s">
        <v>61</v>
      </c>
      <c r="B17" s="60"/>
      <c r="C17" s="60"/>
      <c r="D17" s="61"/>
      <c r="E17" s="61"/>
      <c r="F17" s="61"/>
      <c r="G17" s="61"/>
      <c r="H17" s="61"/>
      <c r="I17" s="61">
        <v>2.5</v>
      </c>
      <c r="J17" s="61"/>
      <c r="K17" s="61"/>
      <c r="L17" s="61"/>
      <c r="M17" s="61">
        <v>2</v>
      </c>
      <c r="N17" s="61">
        <v>0.5</v>
      </c>
      <c r="O17" s="61">
        <v>2</v>
      </c>
      <c r="P17" s="61">
        <v>3</v>
      </c>
      <c r="Q17" s="61"/>
      <c r="R17" s="61"/>
      <c r="S17" s="61">
        <v>2.5</v>
      </c>
      <c r="T17" s="61">
        <v>3.5</v>
      </c>
      <c r="U17" s="61">
        <v>3</v>
      </c>
      <c r="V17" s="61">
        <v>3.5</v>
      </c>
      <c r="W17" s="61">
        <v>2</v>
      </c>
      <c r="X17" s="61"/>
      <c r="Y17" s="61"/>
      <c r="Z17" s="61">
        <v>1</v>
      </c>
      <c r="AA17" s="61">
        <v>2.5</v>
      </c>
      <c r="AB17" s="61">
        <v>1.5</v>
      </c>
      <c r="AC17" s="61">
        <v>2</v>
      </c>
      <c r="AD17" s="61">
        <v>1.5</v>
      </c>
      <c r="AE17" s="61"/>
      <c r="AF17" s="61"/>
      <c r="AG17" s="61">
        <v>2</v>
      </c>
      <c r="AH17" s="61">
        <v>2</v>
      </c>
      <c r="AI17" s="62">
        <f t="shared" si="3"/>
        <v>37</v>
      </c>
      <c r="AJ17" s="55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</row>
    <row r="18" spans="1:190" ht="10.15" x14ac:dyDescent="0.3">
      <c r="A18" s="63" t="s">
        <v>59</v>
      </c>
      <c r="B18" s="63"/>
      <c r="C18" s="63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>
        <v>3.5</v>
      </c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>
        <v>3</v>
      </c>
      <c r="AA18" s="64"/>
      <c r="AB18" s="64"/>
      <c r="AC18" s="64"/>
      <c r="AD18" s="64"/>
      <c r="AE18" s="64"/>
      <c r="AF18" s="64"/>
      <c r="AG18" s="64"/>
      <c r="AH18" s="64"/>
      <c r="AI18" s="62">
        <f t="shared" si="3"/>
        <v>6.5</v>
      </c>
      <c r="AJ18" s="65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</row>
    <row r="19" spans="1:190" s="39" customFormat="1" ht="10.15" x14ac:dyDescent="0.3">
      <c r="A19" s="66" t="s">
        <v>11</v>
      </c>
      <c r="B19" s="66"/>
      <c r="C19" s="66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8">
        <f t="shared" si="3"/>
        <v>0</v>
      </c>
      <c r="AJ19" s="69" t="s">
        <v>42</v>
      </c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</row>
    <row r="20" spans="1:190" ht="12.75" customHeight="1" x14ac:dyDescent="0.3">
      <c r="A20" s="60" t="s">
        <v>60</v>
      </c>
      <c r="B20" s="60"/>
      <c r="C20" s="60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2">
        <f t="shared" si="3"/>
        <v>0</v>
      </c>
      <c r="AJ20" s="70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</row>
    <row r="21" spans="1:190" ht="10.15" x14ac:dyDescent="0.3">
      <c r="A21" s="60" t="s">
        <v>63</v>
      </c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2">
        <f>SUM(D21:AH21)</f>
        <v>0</v>
      </c>
      <c r="AJ21" s="55" t="s">
        <v>64</v>
      </c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27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</row>
    <row r="22" spans="1:190" ht="10.15" x14ac:dyDescent="0.3">
      <c r="A22" s="73" t="s">
        <v>62</v>
      </c>
      <c r="B22" s="73"/>
      <c r="C22" s="73"/>
      <c r="D22" s="52"/>
      <c r="E22" s="52"/>
      <c r="F22" s="52"/>
      <c r="G22" s="61"/>
      <c r="H22" s="52"/>
      <c r="I22" s="52"/>
      <c r="J22" s="52"/>
      <c r="K22" s="52"/>
      <c r="L22" s="52"/>
      <c r="M22" s="52"/>
      <c r="N22" s="52"/>
      <c r="O22" s="52">
        <v>0.5</v>
      </c>
      <c r="P22" s="52"/>
      <c r="Q22" s="52"/>
      <c r="R22" s="52"/>
      <c r="S22" s="52"/>
      <c r="T22" s="52"/>
      <c r="U22" s="52"/>
      <c r="V22" s="61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3">
        <f>SUM(D22:AH22)</f>
        <v>0.5</v>
      </c>
      <c r="AJ22" s="55" t="s">
        <v>71</v>
      </c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27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</row>
    <row r="23" spans="1:190" ht="10.15" x14ac:dyDescent="0.3">
      <c r="A23" s="60" t="s">
        <v>72</v>
      </c>
      <c r="B23" s="60"/>
      <c r="C23" s="60"/>
      <c r="D23" s="61"/>
      <c r="E23" s="61"/>
      <c r="F23" s="61"/>
      <c r="G23" s="61"/>
      <c r="H23" s="61"/>
      <c r="I23" s="61"/>
      <c r="J23" s="52"/>
      <c r="K23" s="61"/>
      <c r="L23" s="61"/>
      <c r="M23" s="52"/>
      <c r="N23" s="61"/>
      <c r="O23" s="61"/>
      <c r="P23" s="61"/>
      <c r="Q23" s="61"/>
      <c r="R23" s="61"/>
      <c r="S23" s="61">
        <v>1</v>
      </c>
      <c r="T23" s="52">
        <v>0.5</v>
      </c>
      <c r="U23" s="61"/>
      <c r="V23" s="61"/>
      <c r="W23" s="61">
        <v>0.5</v>
      </c>
      <c r="X23" s="61"/>
      <c r="Y23" s="61"/>
      <c r="Z23" s="61"/>
      <c r="AA23" s="52">
        <v>0.5</v>
      </c>
      <c r="AB23" s="61">
        <v>1.5</v>
      </c>
      <c r="AC23" s="61"/>
      <c r="AD23" s="61">
        <v>1</v>
      </c>
      <c r="AE23" s="61"/>
      <c r="AF23" s="61"/>
      <c r="AG23" s="52">
        <v>0.5</v>
      </c>
      <c r="AH23" s="52"/>
      <c r="AI23" s="62">
        <f>SUM(D23:AH23)</f>
        <v>5.5</v>
      </c>
      <c r="AJ23" s="56" t="s">
        <v>73</v>
      </c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27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</row>
    <row r="24" spans="1:190" ht="10.15" x14ac:dyDescent="0.3">
      <c r="A24" s="60" t="s">
        <v>65</v>
      </c>
      <c r="B24" s="60"/>
      <c r="C24" s="60"/>
      <c r="D24" s="61"/>
      <c r="E24" s="61"/>
      <c r="F24" s="61"/>
      <c r="G24" s="61"/>
      <c r="H24" s="61"/>
      <c r="I24" s="52">
        <v>0.5</v>
      </c>
      <c r="J24" s="61"/>
      <c r="K24" s="61"/>
      <c r="L24" s="61"/>
      <c r="M24" s="61"/>
      <c r="N24" s="61"/>
      <c r="O24" s="61"/>
      <c r="P24" s="52"/>
      <c r="Q24" s="61"/>
      <c r="R24" s="61"/>
      <c r="S24" s="61"/>
      <c r="T24" s="61">
        <v>0.5</v>
      </c>
      <c r="U24" s="61"/>
      <c r="V24" s="52"/>
      <c r="W24" s="52">
        <v>1</v>
      </c>
      <c r="X24" s="61"/>
      <c r="Y24" s="61"/>
      <c r="Z24" s="61"/>
      <c r="AA24" s="61"/>
      <c r="AB24" s="61">
        <v>0.5</v>
      </c>
      <c r="AC24" s="61">
        <v>0.5</v>
      </c>
      <c r="AD24" s="52"/>
      <c r="AE24" s="61"/>
      <c r="AF24" s="61"/>
      <c r="AG24" s="61"/>
      <c r="AH24" s="61"/>
      <c r="AI24" s="62">
        <f>SUM(D24:AH24)</f>
        <v>3</v>
      </c>
      <c r="AJ24" s="55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7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</row>
    <row r="25" spans="1:190" ht="10.15" x14ac:dyDescent="0.3">
      <c r="A25" s="60" t="s">
        <v>69</v>
      </c>
      <c r="B25" s="60"/>
      <c r="C25" s="60"/>
      <c r="D25" s="61"/>
      <c r="E25" s="61"/>
      <c r="F25" s="61"/>
      <c r="G25" s="61"/>
      <c r="H25" s="61"/>
      <c r="I25" s="61">
        <v>0.5</v>
      </c>
      <c r="J25" s="61"/>
      <c r="K25" s="61"/>
      <c r="L25" s="61"/>
      <c r="M25" s="61"/>
      <c r="N25" s="61">
        <v>0.5</v>
      </c>
      <c r="O25" s="61">
        <v>2</v>
      </c>
      <c r="P25" s="61">
        <v>0.5</v>
      </c>
      <c r="Q25" s="61"/>
      <c r="R25" s="61"/>
      <c r="S25" s="61">
        <v>1.5</v>
      </c>
      <c r="T25" s="61"/>
      <c r="U25" s="61">
        <v>0.5</v>
      </c>
      <c r="V25" s="61">
        <v>0.5</v>
      </c>
      <c r="W25" s="61">
        <v>1</v>
      </c>
      <c r="X25" s="61"/>
      <c r="Y25" s="61"/>
      <c r="Z25" s="61"/>
      <c r="AA25" s="61">
        <v>0.5</v>
      </c>
      <c r="AB25" s="61">
        <v>0.5</v>
      </c>
      <c r="AC25" s="61">
        <v>0.5</v>
      </c>
      <c r="AD25" s="61"/>
      <c r="AE25" s="61"/>
      <c r="AF25" s="61"/>
      <c r="AG25" s="61"/>
      <c r="AH25" s="61">
        <v>0.5</v>
      </c>
      <c r="AI25" s="62">
        <f t="shared" si="3"/>
        <v>9</v>
      </c>
      <c r="AJ25" s="70" t="s">
        <v>83</v>
      </c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7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</row>
    <row r="26" spans="1:190" ht="10.15" x14ac:dyDescent="0.3">
      <c r="A26" s="60" t="s">
        <v>66</v>
      </c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>
        <v>0.5</v>
      </c>
      <c r="U26" s="61"/>
      <c r="V26" s="61">
        <v>0.5</v>
      </c>
      <c r="W26" s="61">
        <v>0.5</v>
      </c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2">
        <f>SUM(D26:AH26)</f>
        <v>1.5</v>
      </c>
      <c r="AJ26" s="55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7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</row>
    <row r="27" spans="1:190" ht="10.15" x14ac:dyDescent="0.3">
      <c r="A27" s="60" t="s">
        <v>84</v>
      </c>
      <c r="B27" s="60"/>
      <c r="C27" s="60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>
        <v>1</v>
      </c>
      <c r="AC27" s="61"/>
      <c r="AD27" s="61"/>
      <c r="AE27" s="61"/>
      <c r="AF27" s="61"/>
      <c r="AG27" s="61">
        <v>1</v>
      </c>
      <c r="AH27" s="61"/>
      <c r="AI27" s="62">
        <f>SUM(D27:AH27)</f>
        <v>2</v>
      </c>
      <c r="AJ27" s="70">
        <v>1806</v>
      </c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27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</row>
    <row r="28" spans="1:190" ht="10.15" x14ac:dyDescent="0.3">
      <c r="A28" s="60" t="s">
        <v>48</v>
      </c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>
        <v>1</v>
      </c>
      <c r="Q28" s="61"/>
      <c r="R28" s="61"/>
      <c r="S28" s="61"/>
      <c r="T28" s="61"/>
      <c r="U28" s="61"/>
      <c r="V28" s="61">
        <v>0.5</v>
      </c>
      <c r="W28" s="61">
        <v>1.5</v>
      </c>
      <c r="X28" s="61"/>
      <c r="Y28" s="61"/>
      <c r="Z28" s="61">
        <v>1</v>
      </c>
      <c r="AA28" s="61">
        <v>0.5</v>
      </c>
      <c r="AB28" s="61">
        <v>0.5</v>
      </c>
      <c r="AC28" s="61">
        <v>1.5</v>
      </c>
      <c r="AD28" s="61"/>
      <c r="AE28" s="61"/>
      <c r="AF28" s="61"/>
      <c r="AG28" s="61">
        <v>1</v>
      </c>
      <c r="AH28" s="61">
        <v>0.5</v>
      </c>
      <c r="AI28" s="62">
        <f t="shared" si="3"/>
        <v>8</v>
      </c>
      <c r="AJ28" s="55" t="s">
        <v>52</v>
      </c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27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</row>
    <row r="29" spans="1:190" ht="10.15" x14ac:dyDescent="0.3">
      <c r="A29" s="71" t="s">
        <v>53</v>
      </c>
      <c r="B29" s="71"/>
      <c r="C29" s="7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>
        <v>0.5</v>
      </c>
      <c r="AB29" s="61"/>
      <c r="AC29" s="61"/>
      <c r="AD29" s="61"/>
      <c r="AE29" s="61"/>
      <c r="AF29" s="61"/>
      <c r="AG29" s="61">
        <v>0.5</v>
      </c>
      <c r="AH29" s="61">
        <v>0.5</v>
      </c>
      <c r="AI29" s="62">
        <f t="shared" si="3"/>
        <v>1.5</v>
      </c>
      <c r="AJ29" s="55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27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</row>
    <row r="30" spans="1:190" ht="10.15" x14ac:dyDescent="0.3">
      <c r="A30" s="60" t="s">
        <v>47</v>
      </c>
      <c r="B30" s="60"/>
      <c r="C30" s="60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2">
        <f t="shared" si="3"/>
        <v>0</v>
      </c>
      <c r="AJ30" s="55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27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</row>
    <row r="31" spans="1:190" ht="10.15" x14ac:dyDescent="0.3">
      <c r="A31" s="60" t="s">
        <v>46</v>
      </c>
      <c r="B31" s="60"/>
      <c r="C31" s="60"/>
      <c r="D31" s="61"/>
      <c r="E31" s="61"/>
      <c r="F31" s="61"/>
      <c r="G31" s="61"/>
      <c r="H31" s="61"/>
      <c r="I31" s="61">
        <v>0.5</v>
      </c>
      <c r="J31" s="61"/>
      <c r="K31" s="61"/>
      <c r="L31" s="61"/>
      <c r="M31" s="61"/>
      <c r="N31" s="61"/>
      <c r="O31" s="61"/>
      <c r="P31" s="61">
        <v>0.5</v>
      </c>
      <c r="Q31" s="61"/>
      <c r="R31" s="61"/>
      <c r="S31" s="61"/>
      <c r="T31" s="61">
        <v>0.5</v>
      </c>
      <c r="U31" s="61"/>
      <c r="V31" s="61"/>
      <c r="W31" s="61"/>
      <c r="X31" s="61"/>
      <c r="Y31" s="61"/>
      <c r="Z31" s="61"/>
      <c r="AA31" s="61">
        <v>0.5</v>
      </c>
      <c r="AB31" s="61"/>
      <c r="AC31" s="61"/>
      <c r="AD31" s="61"/>
      <c r="AE31" s="61"/>
      <c r="AF31" s="61"/>
      <c r="AG31" s="61">
        <v>0.5</v>
      </c>
      <c r="AH31" s="61"/>
      <c r="AI31" s="62">
        <f t="shared" ref="AI31:AI33" si="4">SUM(D31:AH31)</f>
        <v>2.5</v>
      </c>
      <c r="AJ31" s="55" t="s">
        <v>51</v>
      </c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27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</row>
    <row r="32" spans="1:190" ht="10.15" x14ac:dyDescent="0.3">
      <c r="A32" s="60" t="s">
        <v>49</v>
      </c>
      <c r="B32" s="60"/>
      <c r="C32" s="60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>
        <v>0.5</v>
      </c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>
        <v>0.5</v>
      </c>
      <c r="AD32" s="61"/>
      <c r="AE32" s="61"/>
      <c r="AF32" s="61"/>
      <c r="AG32" s="61"/>
      <c r="AH32" s="61"/>
      <c r="AI32" s="62">
        <f t="shared" si="4"/>
        <v>1</v>
      </c>
      <c r="AJ32" s="55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27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</row>
    <row r="33" spans="1:69" ht="10.15" x14ac:dyDescent="0.3">
      <c r="A33" s="60" t="s">
        <v>70</v>
      </c>
      <c r="B33" s="60"/>
      <c r="C33" s="60"/>
      <c r="D33" s="61"/>
      <c r="E33" s="61"/>
      <c r="F33" s="61"/>
      <c r="G33" s="61"/>
      <c r="H33" s="61"/>
      <c r="I33" s="52"/>
      <c r="J33" s="61"/>
      <c r="K33" s="61"/>
      <c r="L33" s="61"/>
      <c r="M33" s="61"/>
      <c r="N33" s="61"/>
      <c r="O33" s="61"/>
      <c r="P33" s="52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2">
        <f t="shared" si="4"/>
        <v>0</v>
      </c>
      <c r="AJ33" s="55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27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</row>
    <row r="34" spans="1:69" ht="10.15" x14ac:dyDescent="0.3">
      <c r="A34" s="60" t="s">
        <v>8</v>
      </c>
      <c r="B34" s="60"/>
      <c r="C34" s="60"/>
      <c r="D34" s="57">
        <f t="shared" ref="D34:W34" si="5">SUM(D15:D32)</f>
        <v>0</v>
      </c>
      <c r="E34" s="59">
        <f t="shared" si="5"/>
        <v>7.5</v>
      </c>
      <c r="F34" s="59">
        <f t="shared" si="5"/>
        <v>0</v>
      </c>
      <c r="G34" s="59">
        <f t="shared" si="5"/>
        <v>0</v>
      </c>
      <c r="H34" s="58">
        <f t="shared" si="5"/>
        <v>0</v>
      </c>
      <c r="I34" s="59">
        <f t="shared" si="5"/>
        <v>7.5</v>
      </c>
      <c r="J34" s="72">
        <f t="shared" si="5"/>
        <v>0</v>
      </c>
      <c r="K34" s="57">
        <f t="shared" si="5"/>
        <v>0</v>
      </c>
      <c r="L34" s="59">
        <f t="shared" si="5"/>
        <v>7.5</v>
      </c>
      <c r="M34" s="59">
        <f t="shared" si="5"/>
        <v>7.5</v>
      </c>
      <c r="N34" s="59">
        <f t="shared" si="5"/>
        <v>7.5</v>
      </c>
      <c r="O34" s="58">
        <f t="shared" si="5"/>
        <v>7.5</v>
      </c>
      <c r="P34" s="59">
        <f t="shared" si="5"/>
        <v>7.5</v>
      </c>
      <c r="Q34" s="72">
        <f t="shared" si="5"/>
        <v>0</v>
      </c>
      <c r="R34" s="57">
        <f t="shared" si="5"/>
        <v>0</v>
      </c>
      <c r="S34" s="59">
        <f t="shared" si="5"/>
        <v>8</v>
      </c>
      <c r="T34" s="59">
        <f t="shared" si="5"/>
        <v>7.5</v>
      </c>
      <c r="U34" s="59">
        <f t="shared" si="5"/>
        <v>7.5</v>
      </c>
      <c r="V34" s="58">
        <f t="shared" si="5"/>
        <v>7.5</v>
      </c>
      <c r="W34" s="58">
        <f t="shared" si="5"/>
        <v>7.5</v>
      </c>
      <c r="X34" s="72">
        <f t="shared" ref="X34:AD34" si="6">SUM(X15:X32)</f>
        <v>0</v>
      </c>
      <c r="Y34" s="57">
        <f t="shared" si="6"/>
        <v>0</v>
      </c>
      <c r="Z34" s="59">
        <f t="shared" si="6"/>
        <v>7.5</v>
      </c>
      <c r="AA34" s="59">
        <f t="shared" si="6"/>
        <v>7.5</v>
      </c>
      <c r="AB34" s="59">
        <f t="shared" si="6"/>
        <v>7.5</v>
      </c>
      <c r="AC34" s="58">
        <f t="shared" si="6"/>
        <v>7.5</v>
      </c>
      <c r="AD34" s="58">
        <f t="shared" si="6"/>
        <v>5</v>
      </c>
      <c r="AE34" s="72">
        <f>SUM(AE15:AE32)</f>
        <v>0</v>
      </c>
      <c r="AF34" s="57">
        <f t="shared" ref="AF34:AG34" si="7">SUM(AF15:AF32)</f>
        <v>0</v>
      </c>
      <c r="AG34" s="59">
        <f t="shared" si="7"/>
        <v>8.5</v>
      </c>
      <c r="AH34" s="59">
        <f>SUM(AH15:AH32)</f>
        <v>6</v>
      </c>
      <c r="AI34" s="62">
        <f>SUM(D34:AH34)</f>
        <v>140</v>
      </c>
      <c r="AJ34" s="55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27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</row>
    <row r="35" spans="1:69" s="18" customFormat="1" ht="13.15" thickBot="1" x14ac:dyDescent="0.4">
      <c r="A35" s="5" t="s">
        <v>9</v>
      </c>
      <c r="B35" s="6"/>
      <c r="C35" s="7"/>
      <c r="D35" s="7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19"/>
      <c r="AZ35" s="27"/>
    </row>
    <row r="36" spans="1:69" s="18" customFormat="1" ht="10.5" thickBot="1" x14ac:dyDescent="0.35">
      <c r="A36" s="8" t="s">
        <v>22</v>
      </c>
      <c r="B36" s="7" t="s">
        <v>23</v>
      </c>
      <c r="C36" s="7"/>
      <c r="D36" s="7"/>
      <c r="E36" s="28"/>
      <c r="F36" s="28" t="s">
        <v>29</v>
      </c>
      <c r="G36" s="28"/>
      <c r="H36" s="28" t="s">
        <v>30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Y36" s="28"/>
      <c r="Z36" s="28"/>
      <c r="AA36" s="28"/>
      <c r="AB36" s="28"/>
      <c r="AC36" s="28"/>
      <c r="AD36" s="28"/>
      <c r="AE36" s="28"/>
      <c r="AF36" s="34" t="s">
        <v>10</v>
      </c>
      <c r="AG36" s="33">
        <f>22</f>
        <v>22</v>
      </c>
      <c r="AH36" s="28"/>
      <c r="AI36" s="29">
        <f>7.5*AG36</f>
        <v>165</v>
      </c>
      <c r="AJ36" s="19"/>
      <c r="AZ36" s="27"/>
    </row>
    <row r="37" spans="1:69" s="18" customFormat="1" ht="10.15" x14ac:dyDescent="0.3">
      <c r="A37" s="8" t="s">
        <v>21</v>
      </c>
      <c r="B37" s="7" t="s">
        <v>24</v>
      </c>
      <c r="C37" s="7"/>
      <c r="D37" s="7"/>
      <c r="E37" s="28"/>
      <c r="F37" s="28" t="s">
        <v>37</v>
      </c>
      <c r="G37" s="28"/>
      <c r="H37" s="28" t="s">
        <v>31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19"/>
      <c r="AZ37" s="27"/>
    </row>
    <row r="38" spans="1:69" s="18" customFormat="1" ht="10.15" x14ac:dyDescent="0.3">
      <c r="A38" s="8" t="s">
        <v>27</v>
      </c>
      <c r="B38" s="7" t="s">
        <v>28</v>
      </c>
      <c r="C38" s="7"/>
      <c r="D38" s="7"/>
      <c r="E38" s="28"/>
      <c r="F38" s="28" t="s">
        <v>36</v>
      </c>
      <c r="G38" s="28"/>
      <c r="H38" s="28" t="s">
        <v>32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Y38" s="28"/>
      <c r="Z38" s="28"/>
      <c r="AA38" s="28"/>
      <c r="AB38" s="28"/>
      <c r="AC38" s="28"/>
      <c r="AD38" s="28"/>
      <c r="AE38" s="28"/>
      <c r="AF38" s="34" t="s">
        <v>43</v>
      </c>
      <c r="AG38" s="28"/>
      <c r="AH38" s="28"/>
      <c r="AI38" s="28">
        <f>AI34-AI36</f>
        <v>-25</v>
      </c>
      <c r="AJ38" s="36" t="s">
        <v>41</v>
      </c>
      <c r="AZ38" s="27"/>
    </row>
    <row r="39" spans="1:69" s="18" customFormat="1" ht="10.15" x14ac:dyDescent="0.3">
      <c r="A39" s="7" t="s">
        <v>25</v>
      </c>
      <c r="B39" s="7" t="s">
        <v>26</v>
      </c>
      <c r="C39" s="19"/>
      <c r="D39" s="41"/>
      <c r="E39" s="30"/>
      <c r="F39" s="30" t="s">
        <v>38</v>
      </c>
      <c r="G39" s="30"/>
      <c r="H39" s="30" t="s">
        <v>33</v>
      </c>
      <c r="I39" s="30"/>
      <c r="J39" s="30"/>
      <c r="K39" s="30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19"/>
    </row>
    <row r="40" spans="1:69" s="18" customFormat="1" ht="10.15" x14ac:dyDescent="0.3">
      <c r="A40" s="19" t="s">
        <v>19</v>
      </c>
      <c r="B40" s="19" t="s">
        <v>20</v>
      </c>
      <c r="C40" s="19"/>
      <c r="D40" s="19"/>
      <c r="E40" s="30"/>
      <c r="F40" s="30" t="s">
        <v>34</v>
      </c>
      <c r="G40" s="30"/>
      <c r="H40" s="30" t="s">
        <v>39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Y40" s="30"/>
      <c r="Z40" s="30"/>
      <c r="AA40" s="30"/>
      <c r="AB40" s="30"/>
      <c r="AC40" s="30"/>
      <c r="AD40" s="30"/>
      <c r="AE40" s="30"/>
      <c r="AF40" s="35" t="s">
        <v>44</v>
      </c>
      <c r="AG40" s="30"/>
      <c r="AH40" s="30"/>
      <c r="AI40" s="31">
        <f>7</f>
        <v>7</v>
      </c>
      <c r="AJ40" s="19"/>
      <c r="AL40" s="18" t="s">
        <v>42</v>
      </c>
    </row>
    <row r="41" spans="1:69" s="18" customFormat="1" ht="10.15" x14ac:dyDescent="0.3">
      <c r="A41" s="19"/>
      <c r="B41" s="19"/>
      <c r="C41" s="19"/>
      <c r="D41" s="19"/>
      <c r="E41" s="30"/>
      <c r="F41" s="30"/>
      <c r="G41" s="30"/>
      <c r="H41" s="30" t="s">
        <v>40</v>
      </c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19"/>
    </row>
    <row r="42" spans="1:69" s="18" customFormat="1" ht="13.15" thickBot="1" x14ac:dyDescent="0.4">
      <c r="A42" s="17"/>
      <c r="B42" s="17"/>
      <c r="C42" s="17"/>
      <c r="D42" s="17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Y42" s="30"/>
      <c r="Z42" s="30"/>
      <c r="AA42" s="30"/>
      <c r="AB42" s="30"/>
      <c r="AC42" s="30"/>
      <c r="AD42" s="30"/>
      <c r="AE42" s="30"/>
      <c r="AF42" s="35" t="s">
        <v>45</v>
      </c>
      <c r="AG42" s="30"/>
      <c r="AH42" s="30"/>
      <c r="AI42" s="32">
        <f>AI40+AI38</f>
        <v>-18</v>
      </c>
      <c r="AJ42" s="19"/>
    </row>
    <row r="43" spans="1:69" s="18" customFormat="1" ht="13.15" thickTop="1" x14ac:dyDescent="0.35">
      <c r="A43" s="17"/>
      <c r="B43" s="17"/>
      <c r="C43" s="17"/>
      <c r="D43" s="17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</row>
    <row r="44" spans="1:69" s="18" customFormat="1" x14ac:dyDescent="0.35">
      <c r="A44" s="17"/>
      <c r="B44" s="17"/>
      <c r="C44" s="17"/>
      <c r="D44" s="17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</row>
    <row r="45" spans="1:69" s="18" customFormat="1" x14ac:dyDescent="0.35">
      <c r="A45" s="17"/>
      <c r="B45" s="17"/>
      <c r="C45" s="17"/>
      <c r="D45" s="17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69" s="18" customFormat="1" x14ac:dyDescent="0.35">
      <c r="A46" s="17"/>
      <c r="B46" s="17"/>
      <c r="C46" s="17"/>
      <c r="D46" s="17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</row>
    <row r="47" spans="1:69" x14ac:dyDescent="0.35">
      <c r="C47"/>
      <c r="D47"/>
      <c r="E47"/>
      <c r="AI47" s="1"/>
    </row>
    <row r="48" spans="1:69" x14ac:dyDescent="0.35">
      <c r="C48"/>
      <c r="D48"/>
      <c r="E48"/>
      <c r="AI48" s="1"/>
    </row>
    <row r="49" spans="3:35" x14ac:dyDescent="0.35">
      <c r="C49"/>
      <c r="D49"/>
      <c r="E49"/>
      <c r="AI49" s="1"/>
    </row>
    <row r="50" spans="3:35" x14ac:dyDescent="0.35">
      <c r="C50"/>
      <c r="D50"/>
      <c r="E50"/>
      <c r="AI50" s="1"/>
    </row>
    <row r="51" spans="3:35" x14ac:dyDescent="0.35">
      <c r="C51"/>
      <c r="D51"/>
      <c r="E51"/>
      <c r="AI51" s="1"/>
    </row>
    <row r="52" spans="3:35" x14ac:dyDescent="0.35">
      <c r="C52"/>
      <c r="D52"/>
      <c r="E52"/>
      <c r="AI52" s="1"/>
    </row>
    <row r="53" spans="3:35" x14ac:dyDescent="0.35">
      <c r="C53"/>
      <c r="D53"/>
      <c r="E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2023-11-06T20:06:39Z</cp:lastPrinted>
  <dcterms:created xsi:type="dcterms:W3CDTF">1998-07-03T22:57:08Z</dcterms:created>
  <dcterms:modified xsi:type="dcterms:W3CDTF">2023-11-08T18:35:18Z</dcterms:modified>
</cp:coreProperties>
</file>