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18\"/>
    </mc:Choice>
  </mc:AlternateContent>
  <bookViews>
    <workbookView xWindow="288" yWindow="348" windowWidth="14856" windowHeight="8352" firstSheet="1" activeTab="1"/>
  </bookViews>
  <sheets>
    <sheet name="Sheet2" sheetId="2" r:id="rId1"/>
    <sheet name="Sheet1" sheetId="1" r:id="rId2"/>
  </sheets>
  <definedNames>
    <definedName name="_xlnm.Print_Area" localSheetId="1">Sheet1!$A$1:$AJ$54</definedName>
  </definedNames>
  <calcPr calcId="162913"/>
</workbook>
</file>

<file path=xl/calcChain.xml><?xml version="1.0" encoding="utf-8"?>
<calcChain xmlns="http://schemas.openxmlformats.org/spreadsheetml/2006/main">
  <c r="AI51" i="1" l="1"/>
  <c r="AG47" i="1"/>
  <c r="AH26" i="1"/>
  <c r="AH45" i="1" s="1"/>
  <c r="AG26" i="1"/>
  <c r="AG45" i="1" s="1"/>
  <c r="AF26" i="1"/>
  <c r="AF45" i="1" s="1"/>
  <c r="AE26" i="1"/>
  <c r="AE45" i="1" s="1"/>
  <c r="AD26" i="1"/>
  <c r="AD45" i="1" s="1"/>
  <c r="AC26" i="1"/>
  <c r="AC45" i="1" s="1"/>
  <c r="AB26" i="1"/>
  <c r="AB45" i="1" s="1"/>
  <c r="AA26" i="1"/>
  <c r="AA45" i="1" s="1"/>
  <c r="Z26" i="1"/>
  <c r="Z45" i="1" s="1"/>
  <c r="Y26" i="1"/>
  <c r="Y45" i="1" s="1"/>
  <c r="X26" i="1"/>
  <c r="X45" i="1" s="1"/>
  <c r="W26" i="1"/>
  <c r="W45" i="1" s="1"/>
  <c r="V26" i="1"/>
  <c r="V45" i="1" s="1"/>
  <c r="U26" i="1"/>
  <c r="U45" i="1" s="1"/>
  <c r="T26" i="1"/>
  <c r="T45" i="1" s="1"/>
  <c r="S26" i="1"/>
  <c r="S45" i="1" s="1"/>
  <c r="R26" i="1"/>
  <c r="R45" i="1" s="1"/>
  <c r="Q26" i="1"/>
  <c r="Q45" i="1" s="1"/>
  <c r="P26" i="1"/>
  <c r="P45" i="1" s="1"/>
  <c r="O26" i="1"/>
  <c r="O45" i="1" s="1"/>
  <c r="N26" i="1"/>
  <c r="N45" i="1" s="1"/>
  <c r="M26" i="1"/>
  <c r="M45" i="1" s="1"/>
  <c r="L26" i="1"/>
  <c r="L45" i="1" s="1"/>
  <c r="K26" i="1"/>
  <c r="K45" i="1" s="1"/>
  <c r="J26" i="1"/>
  <c r="J45" i="1" s="1"/>
  <c r="I26" i="1"/>
  <c r="I45" i="1" s="1"/>
  <c r="H26" i="1"/>
  <c r="H45" i="1" s="1"/>
  <c r="G26" i="1"/>
  <c r="G45" i="1" s="1"/>
  <c r="F26" i="1"/>
  <c r="F45" i="1" s="1"/>
  <c r="E26" i="1"/>
  <c r="E45" i="1" s="1"/>
  <c r="D26" i="1"/>
  <c r="D45" i="1" s="1"/>
  <c r="AI27" i="1" l="1"/>
  <c r="AI47" i="1"/>
  <c r="AI43" i="1"/>
  <c r="AI44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26" i="1" l="1"/>
  <c r="AI45" i="1" s="1"/>
  <c r="AI49" i="1" s="1"/>
  <c r="AI53" i="1" s="1"/>
</calcChain>
</file>

<file path=xl/sharedStrings.xml><?xml version="1.0" encoding="utf-8"?>
<sst xmlns="http://schemas.openxmlformats.org/spreadsheetml/2006/main" count="321" uniqueCount="112">
  <si>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</si>
  <si>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</si>
  <si>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</si>
  <si>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</si>
  <si>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</si>
  <si>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</si>
  <si>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</si>
  <si>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</si>
  <si>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</si>
  <si>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</si>
  <si>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</si>
  <si>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</si>
  <si>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</si>
  <si>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</si>
  <si>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</si>
  <si>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</si>
  <si>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</si>
  <si>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</si>
  <si>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</si>
  <si>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</si>
  <si>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</si>
  <si>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</si>
  <si>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</si>
  <si>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</si>
  <si>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</si>
  <si>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</si>
  <si>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</si>
  <si>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</si>
  <si>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</si>
  <si>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</si>
  <si>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</si>
  <si>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</si>
  <si>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</si>
  <si>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</si>
  <si>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</si>
  <si>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</si>
  <si>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</si>
  <si>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</si>
  <si>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</si>
  <si>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</si>
  <si>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</si>
  <si>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</si>
  <si>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</si>
  <si>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</si>
  <si>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</si>
  <si>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</si>
  <si>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</si>
  <si>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</si>
  <si>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</si>
  <si>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</si>
  <si>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Monthly photocopier/hp reports</t>
  </si>
  <si>
    <t>Promotion</t>
  </si>
  <si>
    <t>Lunch &amp; Learn Coordinating</t>
  </si>
  <si>
    <t>IT Coordination/Computer Mgmnt</t>
  </si>
  <si>
    <t>Office Furniture/Repairs/Recycling/AC</t>
  </si>
  <si>
    <t>1601</t>
  </si>
  <si>
    <t>Guildhouse</t>
  </si>
  <si>
    <t>1607</t>
  </si>
  <si>
    <t>Firehall Site</t>
  </si>
  <si>
    <t>1709</t>
  </si>
  <si>
    <t>Port Royal 6b Apts</t>
  </si>
  <si>
    <t>Project Set-up &amp; Contract &amp; Correspondence</t>
  </si>
  <si>
    <t>Contract &amp; Correspondence</t>
  </si>
  <si>
    <t>Website/Intranet Updates</t>
  </si>
  <si>
    <t>Monthly Conformance Letters</t>
  </si>
  <si>
    <t>1714</t>
  </si>
  <si>
    <t>SFU Lot 19 Mosaic</t>
  </si>
  <si>
    <t>1508</t>
  </si>
  <si>
    <t>BPP Lot 37</t>
  </si>
  <si>
    <t>1505</t>
  </si>
  <si>
    <t>Port Royal 6c Apts</t>
  </si>
  <si>
    <t>Occupancy &amp; Correpondence</t>
  </si>
  <si>
    <t>1306</t>
  </si>
  <si>
    <t>Nelson</t>
  </si>
  <si>
    <t>Monthly Conformance Letter</t>
  </si>
  <si>
    <t>1715</t>
  </si>
  <si>
    <t>Fraser Mills Highrises</t>
  </si>
  <si>
    <t>0702</t>
  </si>
  <si>
    <t>355 Kingsway</t>
  </si>
  <si>
    <t>1716</t>
  </si>
  <si>
    <t>UBC Typologies</t>
  </si>
  <si>
    <t>Parking/Fob/Alarm System Management</t>
  </si>
  <si>
    <t>1406</t>
  </si>
  <si>
    <t>Belpark</t>
  </si>
  <si>
    <t>1415</t>
  </si>
  <si>
    <t>Cambria Park</t>
  </si>
  <si>
    <t>Archiving/Filing/Email Filing</t>
  </si>
  <si>
    <t>1717</t>
  </si>
  <si>
    <t>SFU Parcels 34 &amp; 35</t>
  </si>
  <si>
    <t>Monthly Field review tallies by discipline &amp; mthly conf lt</t>
  </si>
  <si>
    <t>Correspondence &amp; booklet &amp; contracts</t>
  </si>
  <si>
    <t>Employee Intake/Outake/Recruitment</t>
  </si>
  <si>
    <t>Phone system management</t>
  </si>
  <si>
    <t>1801</t>
  </si>
  <si>
    <t>Mosaic Lancaster</t>
  </si>
  <si>
    <t>Printer Maintenance/Management</t>
  </si>
  <si>
    <t>RWA Group Company changes/tasks</t>
  </si>
  <si>
    <t>1408</t>
  </si>
  <si>
    <t>Calgary Highrise</t>
  </si>
  <si>
    <t>Correspondence &amp; Contracts</t>
  </si>
  <si>
    <t>Office Renovations/Staff stations moving</t>
  </si>
  <si>
    <t>1706</t>
  </si>
  <si>
    <t>UBC Guidelines</t>
  </si>
  <si>
    <t>15 days remaining for 2018</t>
  </si>
  <si>
    <t>Booklet for DRC, corresp &amp; contract</t>
  </si>
  <si>
    <t>Aragon - 582 W King Edward</t>
  </si>
  <si>
    <t>April 2018</t>
  </si>
  <si>
    <t>Cortes Island Community Housing</t>
  </si>
  <si>
    <t>Correspondence &amp; PPT &amp; Graphics</t>
  </si>
  <si>
    <t>DP Pre-Application booklet</t>
  </si>
  <si>
    <t>1802</t>
  </si>
  <si>
    <t>Fraser Mills Lot 9 &amp;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</si>
</sst>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27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98"/>
  <sheetViews>
    <sheetView tabSelected="1" topLeftCell="A25" zoomScaleNormal="100" zoomScaleSheetLayoutView="100" workbookViewId="0">
      <selection activeCell="AG29" sqref="AG29"/>
    </sheetView>
  </sheetViews>
  <sheetFormatPr defaultColWidth="7.5546875" defaultRowHeight="13.2" x14ac:dyDescent="0.25"/>
  <cols>
    <col min="1" max="1" width="5.33203125" style="20" customWidth="1"/>
    <col min="2" max="2" width="21.88671875" style="20" customWidth="1"/>
    <col min="3" max="3" width="5" style="21" customWidth="1"/>
    <col min="4" max="34" width="3.44140625" style="11" customWidth="1"/>
    <col min="35" max="35" width="5.6640625" style="22" customWidth="1"/>
    <col min="36" max="36" width="40.6640625" style="11" customWidth="1"/>
    <col min="37" max="190" width="7.5546875" style="23" customWidth="1"/>
    <col min="191" max="16384" width="7.5546875" style="26"/>
  </cols>
  <sheetData>
    <row r="1" spans="1:190" s="40" customFormat="1" ht="12" customHeight="1" x14ac:dyDescent="0.25">
      <c r="A1" s="37"/>
      <c r="B1" s="37"/>
      <c r="C1" s="37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9"/>
      <c r="AJ1" s="38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1"/>
      <c r="BA1" s="61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0" customFormat="1" ht="12" customHeight="1" x14ac:dyDescent="0.25">
      <c r="A2" s="37"/>
      <c r="B2" s="37"/>
      <c r="C2" s="37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9"/>
      <c r="AJ2" s="38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1"/>
      <c r="BA2" s="61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6" t="s">
        <v>44</v>
      </c>
      <c r="R3" s="56"/>
      <c r="S3" s="56"/>
      <c r="T3" s="56"/>
      <c r="U3" s="57"/>
      <c r="V3" s="57"/>
      <c r="W3" s="57"/>
      <c r="X3" s="57"/>
      <c r="Y3" s="57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0" t="s">
        <v>106</v>
      </c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1"/>
      <c r="BA3" s="61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5">
      <c r="A4" s="37"/>
      <c r="B4" s="37"/>
      <c r="C4" s="37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1"/>
      <c r="BA4" s="61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5" customHeight="1" x14ac:dyDescent="0.25">
      <c r="A5" s="43" t="s">
        <v>2</v>
      </c>
      <c r="B5" s="44"/>
      <c r="C5" s="41"/>
      <c r="D5" s="42"/>
      <c r="E5" s="42"/>
      <c r="F5" s="42"/>
      <c r="G5" s="42"/>
      <c r="H5" s="42"/>
      <c r="I5" s="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1"/>
      <c r="BA5" s="61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95" customHeight="1" thickBot="1" x14ac:dyDescent="0.25">
      <c r="A6" s="6" t="s">
        <v>3</v>
      </c>
      <c r="B6" s="7" t="s">
        <v>0</v>
      </c>
      <c r="C6" s="78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/>
      <c r="AI6" s="10" t="s">
        <v>4</v>
      </c>
      <c r="AJ6" s="30" t="s">
        <v>5</v>
      </c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1"/>
      <c r="BA6" s="61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0.8" thickTop="1" x14ac:dyDescent="0.2">
      <c r="A7" s="45"/>
      <c r="B7" s="46"/>
      <c r="C7" s="47" t="s">
        <v>37</v>
      </c>
      <c r="D7" s="48" t="s">
        <v>17</v>
      </c>
      <c r="E7" s="49" t="s">
        <v>18</v>
      </c>
      <c r="F7" s="49" t="s">
        <v>14</v>
      </c>
      <c r="G7" s="49" t="s">
        <v>15</v>
      </c>
      <c r="H7" s="49" t="s">
        <v>14</v>
      </c>
      <c r="I7" s="49" t="s">
        <v>16</v>
      </c>
      <c r="J7" s="48" t="s">
        <v>17</v>
      </c>
      <c r="K7" s="48" t="s">
        <v>17</v>
      </c>
      <c r="L7" s="49" t="s">
        <v>18</v>
      </c>
      <c r="M7" s="49" t="s">
        <v>14</v>
      </c>
      <c r="N7" s="49" t="s">
        <v>15</v>
      </c>
      <c r="O7" s="49" t="s">
        <v>14</v>
      </c>
      <c r="P7" s="49" t="s">
        <v>16</v>
      </c>
      <c r="Q7" s="48" t="s">
        <v>17</v>
      </c>
      <c r="R7" s="48" t="s">
        <v>17</v>
      </c>
      <c r="S7" s="49" t="s">
        <v>18</v>
      </c>
      <c r="T7" s="49" t="s">
        <v>14</v>
      </c>
      <c r="U7" s="49" t="s">
        <v>15</v>
      </c>
      <c r="V7" s="49" t="s">
        <v>14</v>
      </c>
      <c r="W7" s="49" t="s">
        <v>16</v>
      </c>
      <c r="X7" s="48" t="s">
        <v>17</v>
      </c>
      <c r="Y7" s="48" t="s">
        <v>17</v>
      </c>
      <c r="Z7" s="49" t="s">
        <v>18</v>
      </c>
      <c r="AA7" s="49" t="s">
        <v>14</v>
      </c>
      <c r="AB7" s="49" t="s">
        <v>15</v>
      </c>
      <c r="AC7" s="49" t="s">
        <v>14</v>
      </c>
      <c r="AD7" s="49" t="s">
        <v>16</v>
      </c>
      <c r="AE7" s="48" t="s">
        <v>17</v>
      </c>
      <c r="AF7" s="48" t="s">
        <v>17</v>
      </c>
      <c r="AG7" s="49" t="s">
        <v>18</v>
      </c>
      <c r="AH7" s="49"/>
      <c r="AI7" s="50"/>
      <c r="AJ7" s="51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1"/>
      <c r="BA7" s="61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5">
      <c r="A8" s="59" t="s">
        <v>72</v>
      </c>
      <c r="B8" s="52" t="s">
        <v>73</v>
      </c>
      <c r="C8" s="53" t="s">
        <v>45</v>
      </c>
      <c r="D8" s="63" t="s">
        <v>19</v>
      </c>
      <c r="E8" s="63"/>
      <c r="F8" s="63"/>
      <c r="G8" s="63"/>
      <c r="H8" s="63"/>
      <c r="I8" s="63"/>
      <c r="J8" s="63" t="s">
        <v>19</v>
      </c>
      <c r="K8" s="63" t="s">
        <v>19</v>
      </c>
      <c r="L8" s="63">
        <v>0.5</v>
      </c>
      <c r="M8" s="63"/>
      <c r="N8" s="63"/>
      <c r="O8" s="63"/>
      <c r="P8" s="63"/>
      <c r="Q8" s="63" t="s">
        <v>19</v>
      </c>
      <c r="R8" s="63" t="s">
        <v>19</v>
      </c>
      <c r="S8" s="63"/>
      <c r="T8" s="63"/>
      <c r="U8" s="63"/>
      <c r="V8" s="63"/>
      <c r="W8" s="63"/>
      <c r="X8" s="63" t="s">
        <v>19</v>
      </c>
      <c r="Y8" s="63" t="s">
        <v>19</v>
      </c>
      <c r="Z8" s="63"/>
      <c r="AA8" s="63"/>
      <c r="AB8" s="63"/>
      <c r="AC8" s="63"/>
      <c r="AD8" s="63"/>
      <c r="AE8" s="63" t="s">
        <v>19</v>
      </c>
      <c r="AF8" s="63" t="s">
        <v>19</v>
      </c>
      <c r="AG8" s="63"/>
      <c r="AH8" s="63"/>
      <c r="AI8" s="64">
        <f t="shared" ref="AI8:AI25" si="0">SUM(D8:AH8)</f>
        <v>0.5</v>
      </c>
      <c r="AJ8" s="54" t="s">
        <v>74</v>
      </c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1"/>
      <c r="BA8" s="61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60" t="s">
        <v>77</v>
      </c>
      <c r="B9" s="46" t="s">
        <v>78</v>
      </c>
      <c r="C9" s="47" t="s">
        <v>45</v>
      </c>
      <c r="D9" s="63" t="s">
        <v>19</v>
      </c>
      <c r="E9" s="65"/>
      <c r="F9" s="65"/>
      <c r="G9" s="65"/>
      <c r="H9" s="65">
        <v>1</v>
      </c>
      <c r="I9" s="65">
        <v>2</v>
      </c>
      <c r="J9" s="63" t="s">
        <v>19</v>
      </c>
      <c r="K9" s="63" t="s">
        <v>19</v>
      </c>
      <c r="L9" s="65">
        <v>0.5</v>
      </c>
      <c r="M9" s="65">
        <v>1.5</v>
      </c>
      <c r="N9" s="65"/>
      <c r="O9" s="65">
        <v>0.5</v>
      </c>
      <c r="P9" s="65">
        <v>1</v>
      </c>
      <c r="Q9" s="63" t="s">
        <v>19</v>
      </c>
      <c r="R9" s="63" t="s">
        <v>19</v>
      </c>
      <c r="S9" s="65"/>
      <c r="T9" s="65"/>
      <c r="U9" s="65"/>
      <c r="V9" s="65"/>
      <c r="W9" s="65">
        <v>1</v>
      </c>
      <c r="X9" s="63" t="s">
        <v>19</v>
      </c>
      <c r="Y9" s="63" t="s">
        <v>19</v>
      </c>
      <c r="Z9" s="65">
        <v>0.5</v>
      </c>
      <c r="AA9" s="65">
        <v>1</v>
      </c>
      <c r="AB9" s="65">
        <v>1</v>
      </c>
      <c r="AC9" s="65">
        <v>3.5</v>
      </c>
      <c r="AD9" s="65">
        <v>1</v>
      </c>
      <c r="AE9" s="63" t="s">
        <v>19</v>
      </c>
      <c r="AF9" s="63" t="s">
        <v>19</v>
      </c>
      <c r="AG9" s="65"/>
      <c r="AH9" s="65"/>
      <c r="AI9" s="64">
        <f t="shared" si="0"/>
        <v>14.5</v>
      </c>
      <c r="AJ9" s="51" t="s">
        <v>100</v>
      </c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1"/>
      <c r="BA9" s="61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5">
      <c r="A10" s="59" t="s">
        <v>84</v>
      </c>
      <c r="B10" s="52" t="s">
        <v>85</v>
      </c>
      <c r="C10" s="53" t="s">
        <v>45</v>
      </c>
      <c r="D10" s="63" t="s">
        <v>19</v>
      </c>
      <c r="E10" s="63">
        <v>0.5</v>
      </c>
      <c r="F10" s="63"/>
      <c r="G10" s="63"/>
      <c r="H10" s="63" t="s">
        <v>45</v>
      </c>
      <c r="I10" s="63">
        <v>1</v>
      </c>
      <c r="J10" s="63" t="s">
        <v>19</v>
      </c>
      <c r="K10" s="63" t="s">
        <v>19</v>
      </c>
      <c r="L10" s="63"/>
      <c r="M10" s="63"/>
      <c r="N10" s="63"/>
      <c r="O10" s="63"/>
      <c r="P10" s="63"/>
      <c r="Q10" s="63" t="s">
        <v>19</v>
      </c>
      <c r="R10" s="63" t="s">
        <v>19</v>
      </c>
      <c r="S10" s="63"/>
      <c r="T10" s="63">
        <v>0.5</v>
      </c>
      <c r="U10" s="63"/>
      <c r="V10" s="63"/>
      <c r="W10" s="63"/>
      <c r="X10" s="63" t="s">
        <v>19</v>
      </c>
      <c r="Y10" s="63" t="s">
        <v>19</v>
      </c>
      <c r="Z10" s="63"/>
      <c r="AA10" s="63"/>
      <c r="AB10" s="63"/>
      <c r="AC10" s="63"/>
      <c r="AD10" s="63"/>
      <c r="AE10" s="63" t="s">
        <v>19</v>
      </c>
      <c r="AF10" s="63" t="s">
        <v>19</v>
      </c>
      <c r="AG10" s="63">
        <v>0.5</v>
      </c>
      <c r="AH10" s="63"/>
      <c r="AI10" s="64">
        <f t="shared" si="0"/>
        <v>2.5</v>
      </c>
      <c r="AJ10" s="54" t="s">
        <v>89</v>
      </c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1"/>
      <c r="BA10" s="61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60" t="s">
        <v>97</v>
      </c>
      <c r="B11" s="46" t="s">
        <v>98</v>
      </c>
      <c r="C11" s="47"/>
      <c r="D11" s="63" t="s">
        <v>19</v>
      </c>
      <c r="E11" s="65"/>
      <c r="F11" s="65"/>
      <c r="G11" s="65"/>
      <c r="H11" s="65"/>
      <c r="I11" s="65"/>
      <c r="J11" s="63" t="s">
        <v>19</v>
      </c>
      <c r="K11" s="63" t="s">
        <v>19</v>
      </c>
      <c r="L11" s="65"/>
      <c r="M11" s="65"/>
      <c r="N11" s="65"/>
      <c r="O11" s="65"/>
      <c r="P11" s="65"/>
      <c r="Q11" s="63" t="s">
        <v>19</v>
      </c>
      <c r="R11" s="63" t="s">
        <v>19</v>
      </c>
      <c r="S11" s="65"/>
      <c r="T11" s="65"/>
      <c r="U11" s="65"/>
      <c r="V11" s="65">
        <v>1</v>
      </c>
      <c r="W11" s="65"/>
      <c r="X11" s="63" t="s">
        <v>19</v>
      </c>
      <c r="Y11" s="63" t="s">
        <v>19</v>
      </c>
      <c r="Z11" s="65"/>
      <c r="AA11" s="65"/>
      <c r="AB11" s="65"/>
      <c r="AC11" s="65"/>
      <c r="AD11" s="65">
        <v>1.5</v>
      </c>
      <c r="AE11" s="63" t="s">
        <v>19</v>
      </c>
      <c r="AF11" s="63" t="s">
        <v>19</v>
      </c>
      <c r="AG11" s="65"/>
      <c r="AH11" s="65"/>
      <c r="AI11" s="64">
        <f t="shared" si="0"/>
        <v>2.5</v>
      </c>
      <c r="AJ11" s="51" t="s">
        <v>99</v>
      </c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1"/>
      <c r="BA11" s="61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s="27" customFormat="1" ht="12" customHeight="1" x14ac:dyDescent="0.25">
      <c r="A12" s="59" t="s">
        <v>82</v>
      </c>
      <c r="B12" s="52" t="s">
        <v>83</v>
      </c>
      <c r="C12" s="53" t="s">
        <v>45</v>
      </c>
      <c r="D12" s="63" t="s">
        <v>19</v>
      </c>
      <c r="E12" s="63">
        <v>0.5</v>
      </c>
      <c r="F12" s="63"/>
      <c r="G12" s="63"/>
      <c r="H12" s="63"/>
      <c r="I12" s="63"/>
      <c r="J12" s="63" t="s">
        <v>19</v>
      </c>
      <c r="K12" s="63" t="s">
        <v>19</v>
      </c>
      <c r="L12" s="63"/>
      <c r="M12" s="63"/>
      <c r="N12" s="63"/>
      <c r="O12" s="63"/>
      <c r="P12" s="63"/>
      <c r="Q12" s="63" t="s">
        <v>19</v>
      </c>
      <c r="R12" s="63" t="s">
        <v>19</v>
      </c>
      <c r="S12" s="63"/>
      <c r="T12" s="63"/>
      <c r="U12" s="63"/>
      <c r="V12" s="63"/>
      <c r="W12" s="63"/>
      <c r="X12" s="63" t="s">
        <v>19</v>
      </c>
      <c r="Y12" s="63" t="s">
        <v>19</v>
      </c>
      <c r="Z12" s="63"/>
      <c r="AA12" s="63"/>
      <c r="AB12" s="63"/>
      <c r="AC12" s="63"/>
      <c r="AD12" s="63"/>
      <c r="AE12" s="63" t="s">
        <v>19</v>
      </c>
      <c r="AF12" s="63" t="s">
        <v>19</v>
      </c>
      <c r="AG12" s="63"/>
      <c r="AH12" s="63"/>
      <c r="AI12" s="64">
        <f t="shared" si="0"/>
        <v>0.5</v>
      </c>
      <c r="AJ12" s="54" t="s">
        <v>74</v>
      </c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1"/>
      <c r="BA12" s="61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  <c r="BR12" s="32"/>
      <c r="BS12" s="32"/>
      <c r="BT12" s="32"/>
      <c r="BU12" s="32"/>
      <c r="BV12" s="32"/>
      <c r="BW12" s="32"/>
      <c r="BX12" s="32"/>
      <c r="BY12" s="32"/>
      <c r="BZ12" s="32"/>
      <c r="CA12" s="32"/>
      <c r="CB12" s="32"/>
      <c r="CC12" s="32"/>
      <c r="CD12" s="32"/>
      <c r="CE12" s="32"/>
      <c r="CF12" s="32"/>
      <c r="CG12" s="32"/>
      <c r="CH12" s="32"/>
      <c r="CI12" s="32"/>
      <c r="CJ12" s="32"/>
      <c r="CK12" s="32"/>
      <c r="CL12" s="32"/>
      <c r="CM12" s="32"/>
      <c r="CN12" s="32"/>
      <c r="CO12" s="32"/>
      <c r="CP12" s="32"/>
      <c r="CQ12" s="32"/>
      <c r="CR12" s="32"/>
      <c r="CS12" s="32"/>
      <c r="CT12" s="32"/>
      <c r="CU12" s="32"/>
      <c r="CV12" s="32"/>
      <c r="CW12" s="32"/>
      <c r="CX12" s="32"/>
      <c r="CY12" s="32"/>
      <c r="CZ12" s="32"/>
      <c r="DA12" s="32"/>
      <c r="DB12" s="32"/>
      <c r="DC12" s="32"/>
      <c r="DD12" s="32"/>
      <c r="DE12" s="32"/>
      <c r="DF12" s="32"/>
      <c r="DG12" s="32"/>
      <c r="DH12" s="32"/>
      <c r="DI12" s="32"/>
      <c r="DJ12" s="32"/>
      <c r="DK12" s="32"/>
      <c r="DL12" s="32"/>
      <c r="DM12" s="32"/>
      <c r="DN12" s="32"/>
      <c r="DO12" s="32"/>
      <c r="DP12" s="32"/>
      <c r="DQ12" s="32"/>
      <c r="DR12" s="32"/>
      <c r="DS12" s="32"/>
      <c r="DT12" s="32"/>
      <c r="DU12" s="32"/>
      <c r="DV12" s="32"/>
      <c r="DW12" s="32"/>
      <c r="DX12" s="32"/>
      <c r="DY12" s="32"/>
      <c r="DZ12" s="32"/>
      <c r="EA12" s="32"/>
      <c r="EB12" s="32"/>
      <c r="EC12" s="32"/>
      <c r="ED12" s="32"/>
      <c r="EE12" s="32"/>
      <c r="EF12" s="32"/>
      <c r="EG12" s="32"/>
      <c r="EH12" s="32"/>
      <c r="EI12" s="32"/>
      <c r="EJ12" s="32"/>
      <c r="EK12" s="32"/>
      <c r="EL12" s="32"/>
      <c r="EM12" s="32"/>
      <c r="EN12" s="32"/>
      <c r="EO12" s="32"/>
      <c r="EP12" s="32"/>
      <c r="EQ12" s="32"/>
      <c r="ER12" s="32"/>
      <c r="ES12" s="32"/>
      <c r="ET12" s="32"/>
      <c r="EU12" s="32"/>
      <c r="EV12" s="32"/>
      <c r="EW12" s="32"/>
      <c r="EX12" s="32"/>
      <c r="EY12" s="32"/>
      <c r="EZ12" s="32"/>
      <c r="FA12" s="32"/>
      <c r="FB12" s="32"/>
      <c r="FC12" s="32"/>
      <c r="FD12" s="32"/>
      <c r="FE12" s="32"/>
      <c r="FF12" s="32"/>
      <c r="FG12" s="32"/>
      <c r="FH12" s="32"/>
      <c r="FI12" s="32"/>
      <c r="FJ12" s="32"/>
      <c r="FK12" s="32"/>
      <c r="FL12" s="32"/>
      <c r="FM12" s="32"/>
      <c r="FN12" s="32"/>
      <c r="FO12" s="32"/>
      <c r="FP12" s="32"/>
      <c r="FQ12" s="32"/>
      <c r="FR12" s="32"/>
      <c r="FS12" s="32"/>
      <c r="FT12" s="32"/>
      <c r="FU12" s="32"/>
      <c r="FV12" s="32"/>
      <c r="FW12" s="32"/>
      <c r="FX12" s="32"/>
      <c r="FY12" s="32"/>
      <c r="FZ12" s="32"/>
      <c r="GA12" s="32"/>
      <c r="GB12" s="32"/>
      <c r="GC12" s="32"/>
      <c r="GD12" s="32"/>
      <c r="GE12" s="32"/>
      <c r="GF12" s="32"/>
      <c r="GG12" s="32"/>
      <c r="GH12" s="32"/>
    </row>
    <row r="13" spans="1:190" ht="12" customHeight="1" x14ac:dyDescent="0.2">
      <c r="A13" s="60" t="s">
        <v>110</v>
      </c>
      <c r="B13" s="46" t="s">
        <v>111</v>
      </c>
      <c r="C13" s="47" t="s">
        <v>45</v>
      </c>
      <c r="D13" s="63" t="s">
        <v>19</v>
      </c>
      <c r="E13" s="65"/>
      <c r="F13" s="65"/>
      <c r="G13" s="65"/>
      <c r="H13" s="65"/>
      <c r="I13" s="65"/>
      <c r="J13" s="63" t="s">
        <v>19</v>
      </c>
      <c r="K13" s="63" t="s">
        <v>19</v>
      </c>
      <c r="L13" s="65"/>
      <c r="M13" s="65"/>
      <c r="N13" s="65"/>
      <c r="O13" s="65"/>
      <c r="P13" s="65"/>
      <c r="Q13" s="63" t="s">
        <v>19</v>
      </c>
      <c r="R13" s="63" t="s">
        <v>19</v>
      </c>
      <c r="S13" s="65"/>
      <c r="T13" s="65"/>
      <c r="U13" s="65"/>
      <c r="V13" s="65"/>
      <c r="W13" s="65"/>
      <c r="X13" s="63" t="s">
        <v>19</v>
      </c>
      <c r="Y13" s="63" t="s">
        <v>19</v>
      </c>
      <c r="Z13" s="65"/>
      <c r="AA13" s="65">
        <v>0.5</v>
      </c>
      <c r="AB13" s="65"/>
      <c r="AC13" s="65"/>
      <c r="AD13" s="65"/>
      <c r="AE13" s="63" t="s">
        <v>19</v>
      </c>
      <c r="AF13" s="63" t="s">
        <v>19</v>
      </c>
      <c r="AG13" s="65"/>
      <c r="AH13" s="65"/>
      <c r="AI13" s="64">
        <f t="shared" si="0"/>
        <v>0.5</v>
      </c>
      <c r="AJ13" s="51" t="s">
        <v>61</v>
      </c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1"/>
      <c r="BA13" s="61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ht="12" customHeight="1" x14ac:dyDescent="0.2">
      <c r="A14" s="59" t="s">
        <v>87</v>
      </c>
      <c r="B14" s="52" t="s">
        <v>88</v>
      </c>
      <c r="C14" s="53"/>
      <c r="D14" s="63" t="s">
        <v>19</v>
      </c>
      <c r="E14" s="63"/>
      <c r="F14" s="63"/>
      <c r="G14" s="63"/>
      <c r="H14" s="63"/>
      <c r="I14" s="63"/>
      <c r="J14" s="63" t="s">
        <v>19</v>
      </c>
      <c r="K14" s="63" t="s">
        <v>19</v>
      </c>
      <c r="L14" s="63"/>
      <c r="M14" s="63"/>
      <c r="N14" s="63"/>
      <c r="O14" s="63"/>
      <c r="P14" s="63"/>
      <c r="Q14" s="63" t="s">
        <v>19</v>
      </c>
      <c r="R14" s="63" t="s">
        <v>19</v>
      </c>
      <c r="S14" s="63"/>
      <c r="T14" s="63"/>
      <c r="U14" s="63"/>
      <c r="V14" s="63"/>
      <c r="W14" s="63"/>
      <c r="X14" s="63" t="s">
        <v>19</v>
      </c>
      <c r="Y14" s="63" t="s">
        <v>19</v>
      </c>
      <c r="Z14" s="63"/>
      <c r="AA14" s="63"/>
      <c r="AB14" s="63"/>
      <c r="AC14" s="63"/>
      <c r="AD14" s="63"/>
      <c r="AE14" s="63" t="s">
        <v>19</v>
      </c>
      <c r="AF14" s="63" t="s">
        <v>19</v>
      </c>
      <c r="AG14" s="63"/>
      <c r="AH14" s="63"/>
      <c r="AI14" s="64">
        <f t="shared" si="0"/>
        <v>0</v>
      </c>
      <c r="AJ14" s="54" t="s">
        <v>61</v>
      </c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1"/>
      <c r="BA14" s="61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</row>
    <row r="15" spans="1:190" ht="12" customHeight="1" x14ac:dyDescent="0.2">
      <c r="A15" s="60" t="s">
        <v>79</v>
      </c>
      <c r="B15" s="46" t="s">
        <v>80</v>
      </c>
      <c r="C15" s="47"/>
      <c r="D15" s="63" t="s">
        <v>19</v>
      </c>
      <c r="E15" s="65"/>
      <c r="F15" s="65"/>
      <c r="G15" s="65"/>
      <c r="H15" s="65"/>
      <c r="I15" s="65"/>
      <c r="J15" s="63" t="s">
        <v>19</v>
      </c>
      <c r="K15" s="63" t="s">
        <v>19</v>
      </c>
      <c r="L15" s="65"/>
      <c r="M15" s="65"/>
      <c r="N15" s="65"/>
      <c r="O15" s="65"/>
      <c r="P15" s="65"/>
      <c r="Q15" s="63" t="s">
        <v>19</v>
      </c>
      <c r="R15" s="63" t="s">
        <v>19</v>
      </c>
      <c r="S15" s="65"/>
      <c r="T15" s="65">
        <v>1.5</v>
      </c>
      <c r="U15" s="65"/>
      <c r="V15" s="65"/>
      <c r="W15" s="65"/>
      <c r="X15" s="63" t="s">
        <v>19</v>
      </c>
      <c r="Y15" s="63" t="s">
        <v>19</v>
      </c>
      <c r="Z15" s="65"/>
      <c r="AA15" s="65"/>
      <c r="AB15" s="65"/>
      <c r="AC15" s="65"/>
      <c r="AD15" s="65"/>
      <c r="AE15" s="63" t="s">
        <v>19</v>
      </c>
      <c r="AF15" s="63" t="s">
        <v>19</v>
      </c>
      <c r="AG15" s="65"/>
      <c r="AH15" s="65"/>
      <c r="AI15" s="64">
        <f t="shared" si="0"/>
        <v>1.5</v>
      </c>
      <c r="AJ15" s="51" t="s">
        <v>61</v>
      </c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1"/>
      <c r="BA15" s="61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ht="12" customHeight="1" x14ac:dyDescent="0.2">
      <c r="A16" s="59" t="s">
        <v>55</v>
      </c>
      <c r="B16" s="52" t="s">
        <v>56</v>
      </c>
      <c r="C16" s="53"/>
      <c r="D16" s="63" t="s">
        <v>19</v>
      </c>
      <c r="E16" s="63"/>
      <c r="F16" s="63"/>
      <c r="G16" s="63"/>
      <c r="H16" s="63"/>
      <c r="I16" s="63"/>
      <c r="J16" s="63" t="s">
        <v>19</v>
      </c>
      <c r="K16" s="63" t="s">
        <v>19</v>
      </c>
      <c r="L16" s="63"/>
      <c r="M16" s="63"/>
      <c r="N16" s="63"/>
      <c r="O16" s="63"/>
      <c r="P16" s="63"/>
      <c r="Q16" s="63" t="s">
        <v>19</v>
      </c>
      <c r="R16" s="63" t="s">
        <v>19</v>
      </c>
      <c r="S16" s="63"/>
      <c r="T16" s="63">
        <v>0.5</v>
      </c>
      <c r="U16" s="63"/>
      <c r="V16" s="63"/>
      <c r="W16" s="63"/>
      <c r="X16" s="63" t="s">
        <v>19</v>
      </c>
      <c r="Y16" s="63" t="s">
        <v>19</v>
      </c>
      <c r="Z16" s="63"/>
      <c r="AA16" s="63"/>
      <c r="AB16" s="63"/>
      <c r="AC16" s="63"/>
      <c r="AD16" s="63"/>
      <c r="AE16" s="63" t="s">
        <v>19</v>
      </c>
      <c r="AF16" s="63" t="s">
        <v>19</v>
      </c>
      <c r="AG16" s="63"/>
      <c r="AH16" s="63"/>
      <c r="AI16" s="64">
        <f t="shared" si="0"/>
        <v>0.5</v>
      </c>
      <c r="AJ16" s="54" t="s">
        <v>64</v>
      </c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1"/>
      <c r="BA16" s="61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</row>
    <row r="17" spans="1:190" ht="12" customHeight="1" x14ac:dyDescent="0.2">
      <c r="A17" s="60" t="s">
        <v>57</v>
      </c>
      <c r="B17" s="46" t="s">
        <v>58</v>
      </c>
      <c r="C17" s="47"/>
      <c r="D17" s="63" t="s">
        <v>19</v>
      </c>
      <c r="E17" s="65"/>
      <c r="F17" s="65"/>
      <c r="G17" s="65"/>
      <c r="H17" s="65"/>
      <c r="I17" s="65"/>
      <c r="J17" s="63" t="s">
        <v>19</v>
      </c>
      <c r="K17" s="63" t="s">
        <v>19</v>
      </c>
      <c r="L17" s="65"/>
      <c r="M17" s="65"/>
      <c r="N17" s="65"/>
      <c r="O17" s="65"/>
      <c r="P17" s="65"/>
      <c r="Q17" s="63" t="s">
        <v>19</v>
      </c>
      <c r="R17" s="63" t="s">
        <v>19</v>
      </c>
      <c r="S17" s="65"/>
      <c r="T17" s="65"/>
      <c r="U17" s="65"/>
      <c r="V17" s="65"/>
      <c r="W17" s="65"/>
      <c r="X17" s="63" t="s">
        <v>19</v>
      </c>
      <c r="Y17" s="63" t="s">
        <v>19</v>
      </c>
      <c r="Z17" s="65"/>
      <c r="AA17" s="65"/>
      <c r="AB17" s="65"/>
      <c r="AC17" s="65"/>
      <c r="AD17" s="65"/>
      <c r="AE17" s="63" t="s">
        <v>19</v>
      </c>
      <c r="AF17" s="63" t="s">
        <v>19</v>
      </c>
      <c r="AG17" s="65"/>
      <c r="AH17" s="65"/>
      <c r="AI17" s="64">
        <f t="shared" si="0"/>
        <v>0</v>
      </c>
      <c r="AJ17" s="51" t="s">
        <v>90</v>
      </c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1"/>
      <c r="BA17" s="61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</row>
    <row r="18" spans="1:190" ht="12" customHeight="1" x14ac:dyDescent="0.2">
      <c r="A18" s="59" t="s">
        <v>93</v>
      </c>
      <c r="B18" s="52" t="s">
        <v>94</v>
      </c>
      <c r="C18" s="53"/>
      <c r="D18" s="63" t="s">
        <v>19</v>
      </c>
      <c r="E18" s="63"/>
      <c r="F18" s="63"/>
      <c r="G18" s="63"/>
      <c r="H18" s="63"/>
      <c r="I18" s="63"/>
      <c r="J18" s="63" t="s">
        <v>19</v>
      </c>
      <c r="K18" s="63" t="s">
        <v>19</v>
      </c>
      <c r="L18" s="63"/>
      <c r="M18" s="63"/>
      <c r="N18" s="63"/>
      <c r="O18" s="63"/>
      <c r="P18" s="63"/>
      <c r="Q18" s="63" t="s">
        <v>19</v>
      </c>
      <c r="R18" s="63" t="s">
        <v>19</v>
      </c>
      <c r="S18" s="63"/>
      <c r="T18" s="63"/>
      <c r="U18" s="63"/>
      <c r="V18" s="63"/>
      <c r="W18" s="63"/>
      <c r="X18" s="63" t="s">
        <v>19</v>
      </c>
      <c r="Y18" s="63" t="s">
        <v>19</v>
      </c>
      <c r="Z18" s="63"/>
      <c r="AA18" s="63"/>
      <c r="AB18" s="63"/>
      <c r="AC18" s="63"/>
      <c r="AD18" s="63"/>
      <c r="AE18" s="63" t="s">
        <v>19</v>
      </c>
      <c r="AF18" s="63" t="s">
        <v>19</v>
      </c>
      <c r="AG18" s="63"/>
      <c r="AH18" s="63"/>
      <c r="AI18" s="64">
        <f t="shared" si="0"/>
        <v>0</v>
      </c>
      <c r="AJ18" s="54" t="s">
        <v>61</v>
      </c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1"/>
      <c r="BA18" s="61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</row>
    <row r="19" spans="1:190" ht="12" customHeight="1" x14ac:dyDescent="0.2">
      <c r="A19" s="60" t="s">
        <v>65</v>
      </c>
      <c r="B19" s="46" t="s">
        <v>66</v>
      </c>
      <c r="C19" s="47"/>
      <c r="D19" s="63" t="s">
        <v>19</v>
      </c>
      <c r="E19" s="65"/>
      <c r="F19" s="65"/>
      <c r="G19" s="65"/>
      <c r="H19" s="65"/>
      <c r="I19" s="65"/>
      <c r="J19" s="63" t="s">
        <v>19</v>
      </c>
      <c r="K19" s="63" t="s">
        <v>19</v>
      </c>
      <c r="L19" s="65"/>
      <c r="M19" s="65"/>
      <c r="N19" s="65"/>
      <c r="O19" s="65"/>
      <c r="P19" s="65"/>
      <c r="Q19" s="63" t="s">
        <v>19</v>
      </c>
      <c r="R19" s="63" t="s">
        <v>19</v>
      </c>
      <c r="S19" s="65"/>
      <c r="T19" s="65"/>
      <c r="U19" s="65"/>
      <c r="V19" s="65"/>
      <c r="W19" s="65"/>
      <c r="X19" s="63" t="s">
        <v>19</v>
      </c>
      <c r="Y19" s="63" t="s">
        <v>19</v>
      </c>
      <c r="Z19" s="65"/>
      <c r="AA19" s="65"/>
      <c r="AB19" s="65"/>
      <c r="AC19" s="65"/>
      <c r="AD19" s="65"/>
      <c r="AE19" s="63" t="s">
        <v>19</v>
      </c>
      <c r="AF19" s="63" t="s">
        <v>19</v>
      </c>
      <c r="AG19" s="65"/>
      <c r="AH19" s="65"/>
      <c r="AI19" s="64">
        <f t="shared" si="0"/>
        <v>0</v>
      </c>
      <c r="AJ19" s="51" t="s">
        <v>61</v>
      </c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1"/>
      <c r="BA19" s="61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</row>
    <row r="20" spans="1:190" ht="12" customHeight="1" x14ac:dyDescent="0.2">
      <c r="A20" s="59" t="s">
        <v>45</v>
      </c>
      <c r="B20" s="52" t="s">
        <v>45</v>
      </c>
      <c r="C20" s="53"/>
      <c r="D20" s="63" t="s">
        <v>19</v>
      </c>
      <c r="E20" s="63"/>
      <c r="F20" s="63"/>
      <c r="G20" s="63"/>
      <c r="H20" s="63"/>
      <c r="I20" s="63"/>
      <c r="J20" s="63" t="s">
        <v>19</v>
      </c>
      <c r="K20" s="63" t="s">
        <v>19</v>
      </c>
      <c r="L20" s="63"/>
      <c r="M20" s="63"/>
      <c r="N20" s="63"/>
      <c r="O20" s="63"/>
      <c r="P20" s="63"/>
      <c r="Q20" s="63" t="s">
        <v>19</v>
      </c>
      <c r="R20" s="63" t="s">
        <v>19</v>
      </c>
      <c r="S20" s="63"/>
      <c r="T20" s="63"/>
      <c r="U20" s="63"/>
      <c r="V20" s="63"/>
      <c r="W20" s="63"/>
      <c r="X20" s="63" t="s">
        <v>19</v>
      </c>
      <c r="Y20" s="63" t="s">
        <v>19</v>
      </c>
      <c r="Z20" s="63"/>
      <c r="AA20" s="63"/>
      <c r="AB20" s="63"/>
      <c r="AC20" s="63"/>
      <c r="AD20" s="63"/>
      <c r="AE20" s="63" t="s">
        <v>19</v>
      </c>
      <c r="AF20" s="63" t="s">
        <v>19</v>
      </c>
      <c r="AG20" s="63"/>
      <c r="AH20" s="63"/>
      <c r="AI20" s="64">
        <f t="shared" si="0"/>
        <v>0</v>
      </c>
      <c r="AJ20" s="54" t="s">
        <v>45</v>
      </c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1"/>
      <c r="BA20" s="61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</row>
    <row r="21" spans="1:190" ht="12" customHeight="1" x14ac:dyDescent="0.2">
      <c r="A21" s="60" t="s">
        <v>59</v>
      </c>
      <c r="B21" s="46" t="s">
        <v>60</v>
      </c>
      <c r="C21" s="47"/>
      <c r="D21" s="63" t="s">
        <v>19</v>
      </c>
      <c r="E21" s="65"/>
      <c r="F21" s="65"/>
      <c r="G21" s="65"/>
      <c r="H21" s="65"/>
      <c r="I21" s="65"/>
      <c r="J21" s="63" t="s">
        <v>19</v>
      </c>
      <c r="K21" s="63" t="s">
        <v>19</v>
      </c>
      <c r="L21" s="65"/>
      <c r="M21" s="65"/>
      <c r="N21" s="65"/>
      <c r="O21" s="65"/>
      <c r="P21" s="65"/>
      <c r="Q21" s="63" t="s">
        <v>19</v>
      </c>
      <c r="R21" s="63" t="s">
        <v>19</v>
      </c>
      <c r="S21" s="65">
        <v>4.5</v>
      </c>
      <c r="T21" s="65"/>
      <c r="U21" s="65"/>
      <c r="V21" s="65"/>
      <c r="W21" s="65"/>
      <c r="X21" s="63" t="s">
        <v>19</v>
      </c>
      <c r="Y21" s="63" t="s">
        <v>19</v>
      </c>
      <c r="Z21" s="65"/>
      <c r="AA21" s="65"/>
      <c r="AB21" s="65"/>
      <c r="AC21" s="65"/>
      <c r="AD21" s="65"/>
      <c r="AE21" s="63" t="s">
        <v>19</v>
      </c>
      <c r="AF21" s="63" t="s">
        <v>19</v>
      </c>
      <c r="AG21" s="65"/>
      <c r="AH21" s="65"/>
      <c r="AI21" s="64">
        <f t="shared" si="0"/>
        <v>4.5</v>
      </c>
      <c r="AJ21" s="51" t="s">
        <v>109</v>
      </c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1"/>
      <c r="BA21" s="61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</row>
    <row r="22" spans="1:190" ht="12" customHeight="1" x14ac:dyDescent="0.2">
      <c r="A22" s="59" t="s">
        <v>67</v>
      </c>
      <c r="B22" s="52" t="s">
        <v>68</v>
      </c>
      <c r="C22" s="53"/>
      <c r="D22" s="63" t="s">
        <v>19</v>
      </c>
      <c r="E22" s="63"/>
      <c r="F22" s="63">
        <v>0.5</v>
      </c>
      <c r="G22" s="63"/>
      <c r="H22" s="63">
        <v>1.5</v>
      </c>
      <c r="I22" s="63"/>
      <c r="J22" s="63" t="s">
        <v>19</v>
      </c>
      <c r="K22" s="63" t="s">
        <v>19</v>
      </c>
      <c r="L22" s="63"/>
      <c r="M22" s="63"/>
      <c r="N22" s="63"/>
      <c r="O22" s="63"/>
      <c r="P22" s="63"/>
      <c r="Q22" s="63" t="s">
        <v>19</v>
      </c>
      <c r="R22" s="63" t="s">
        <v>19</v>
      </c>
      <c r="S22" s="63"/>
      <c r="T22" s="63"/>
      <c r="U22" s="63"/>
      <c r="V22" s="63"/>
      <c r="W22" s="63"/>
      <c r="X22" s="63" t="s">
        <v>19</v>
      </c>
      <c r="Y22" s="63" t="s">
        <v>19</v>
      </c>
      <c r="Z22" s="63"/>
      <c r="AA22" s="63"/>
      <c r="AB22" s="63"/>
      <c r="AC22" s="63"/>
      <c r="AD22" s="63"/>
      <c r="AE22" s="63" t="s">
        <v>19</v>
      </c>
      <c r="AF22" s="63" t="s">
        <v>19</v>
      </c>
      <c r="AG22" s="63"/>
      <c r="AH22" s="63"/>
      <c r="AI22" s="64">
        <f t="shared" si="0"/>
        <v>2</v>
      </c>
      <c r="AJ22" s="54" t="s">
        <v>104</v>
      </c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1"/>
      <c r="BA22" s="61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</row>
    <row r="23" spans="1:190" s="27" customFormat="1" ht="12" customHeight="1" x14ac:dyDescent="0.25">
      <c r="A23" s="60" t="s">
        <v>101</v>
      </c>
      <c r="B23" s="84" t="s">
        <v>102</v>
      </c>
      <c r="C23" s="47"/>
      <c r="D23" s="63" t="s">
        <v>19</v>
      </c>
      <c r="E23" s="65"/>
      <c r="F23" s="65"/>
      <c r="G23" s="65"/>
      <c r="H23" s="65"/>
      <c r="I23" s="65"/>
      <c r="J23" s="63" t="s">
        <v>19</v>
      </c>
      <c r="K23" s="63" t="s">
        <v>19</v>
      </c>
      <c r="L23" s="65"/>
      <c r="M23" s="65"/>
      <c r="N23" s="65"/>
      <c r="O23" s="65"/>
      <c r="P23" s="65"/>
      <c r="Q23" s="63" t="s">
        <v>19</v>
      </c>
      <c r="R23" s="63" t="s">
        <v>19</v>
      </c>
      <c r="S23" s="65"/>
      <c r="T23" s="65"/>
      <c r="U23" s="65"/>
      <c r="V23" s="65"/>
      <c r="W23" s="65"/>
      <c r="X23" s="63" t="s">
        <v>19</v>
      </c>
      <c r="Y23" s="63" t="s">
        <v>19</v>
      </c>
      <c r="Z23" s="65"/>
      <c r="AA23" s="65"/>
      <c r="AB23" s="65"/>
      <c r="AC23" s="65"/>
      <c r="AD23" s="65"/>
      <c r="AE23" s="63" t="s">
        <v>19</v>
      </c>
      <c r="AF23" s="63" t="s">
        <v>19</v>
      </c>
      <c r="AG23" s="65"/>
      <c r="AH23" s="65"/>
      <c r="AI23" s="64">
        <f t="shared" si="0"/>
        <v>0</v>
      </c>
      <c r="AJ23" s="51" t="s">
        <v>62</v>
      </c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1"/>
      <c r="BA23" s="61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ht="12" customHeight="1" x14ac:dyDescent="0.2">
      <c r="A24" s="59" t="s">
        <v>69</v>
      </c>
      <c r="B24" s="52" t="s">
        <v>70</v>
      </c>
      <c r="C24" s="53"/>
      <c r="D24" s="63" t="s">
        <v>19</v>
      </c>
      <c r="E24" s="63"/>
      <c r="F24" s="63"/>
      <c r="G24" s="63"/>
      <c r="H24" s="63"/>
      <c r="I24" s="63"/>
      <c r="J24" s="63" t="s">
        <v>19</v>
      </c>
      <c r="K24" s="63" t="s">
        <v>19</v>
      </c>
      <c r="L24" s="63"/>
      <c r="M24" s="63"/>
      <c r="N24" s="63"/>
      <c r="O24" s="63"/>
      <c r="P24" s="63"/>
      <c r="Q24" s="63" t="s">
        <v>19</v>
      </c>
      <c r="R24" s="63" t="s">
        <v>19</v>
      </c>
      <c r="S24" s="63"/>
      <c r="T24" s="63"/>
      <c r="U24" s="63"/>
      <c r="V24" s="63"/>
      <c r="W24" s="63"/>
      <c r="X24" s="63" t="s">
        <v>19</v>
      </c>
      <c r="Y24" s="63" t="s">
        <v>19</v>
      </c>
      <c r="Z24" s="63"/>
      <c r="AA24" s="63"/>
      <c r="AB24" s="63"/>
      <c r="AC24" s="63"/>
      <c r="AD24" s="63"/>
      <c r="AE24" s="63" t="s">
        <v>19</v>
      </c>
      <c r="AF24" s="63" t="s">
        <v>19</v>
      </c>
      <c r="AG24" s="63"/>
      <c r="AH24" s="63"/>
      <c r="AI24" s="64">
        <f t="shared" si="0"/>
        <v>0</v>
      </c>
      <c r="AJ24" s="54" t="s">
        <v>71</v>
      </c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1"/>
      <c r="BA24" s="61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</row>
    <row r="25" spans="1:190" s="24" customFormat="1" ht="12" customHeight="1" x14ac:dyDescent="0.2">
      <c r="A25" s="60" t="s">
        <v>75</v>
      </c>
      <c r="B25" s="46" t="s">
        <v>76</v>
      </c>
      <c r="C25" s="82"/>
      <c r="D25" s="63" t="s">
        <v>19</v>
      </c>
      <c r="E25" s="65"/>
      <c r="F25" s="65"/>
      <c r="G25" s="65">
        <v>1</v>
      </c>
      <c r="H25" s="65"/>
      <c r="I25" s="65"/>
      <c r="J25" s="63" t="s">
        <v>19</v>
      </c>
      <c r="K25" s="63" t="s">
        <v>19</v>
      </c>
      <c r="L25" s="65"/>
      <c r="M25" s="65"/>
      <c r="N25" s="65"/>
      <c r="O25" s="65"/>
      <c r="P25" s="65"/>
      <c r="Q25" s="63" t="s">
        <v>19</v>
      </c>
      <c r="R25" s="63" t="s">
        <v>19</v>
      </c>
      <c r="S25" s="65"/>
      <c r="T25" s="65"/>
      <c r="U25" s="65"/>
      <c r="V25" s="65"/>
      <c r="W25" s="65"/>
      <c r="X25" s="63" t="s">
        <v>19</v>
      </c>
      <c r="Y25" s="63" t="s">
        <v>19</v>
      </c>
      <c r="Z25" s="65"/>
      <c r="AA25" s="65"/>
      <c r="AB25" s="65"/>
      <c r="AC25" s="65"/>
      <c r="AD25" s="65"/>
      <c r="AE25" s="63" t="s">
        <v>19</v>
      </c>
      <c r="AF25" s="63" t="s">
        <v>19</v>
      </c>
      <c r="AG25" s="65"/>
      <c r="AH25" s="65"/>
      <c r="AI25" s="64">
        <f t="shared" si="0"/>
        <v>1</v>
      </c>
      <c r="AJ25" s="46" t="s">
        <v>108</v>
      </c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1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  <c r="BR25" s="23"/>
      <c r="BS25" s="23"/>
      <c r="BT25" s="23"/>
      <c r="BU25" s="23"/>
      <c r="BV25" s="23"/>
      <c r="BW25" s="23"/>
      <c r="BX25" s="23"/>
      <c r="BY25" s="23"/>
      <c r="BZ25" s="23"/>
      <c r="CA25" s="23"/>
      <c r="CB25" s="23"/>
      <c r="CC25" s="23"/>
      <c r="CD25" s="23"/>
      <c r="CE25" s="23"/>
      <c r="CF25" s="23"/>
      <c r="CG25" s="23"/>
      <c r="CH25" s="23"/>
      <c r="CI25" s="23"/>
      <c r="CJ25" s="23"/>
      <c r="CK25" s="23"/>
      <c r="CL25" s="23"/>
      <c r="CM25" s="23"/>
      <c r="CN25" s="23"/>
      <c r="CO25" s="23"/>
      <c r="CP25" s="23"/>
      <c r="CQ25" s="23"/>
      <c r="CR25" s="23"/>
      <c r="CS25" s="23"/>
      <c r="CT25" s="23"/>
      <c r="CU25" s="23"/>
      <c r="CV25" s="23"/>
      <c r="CW25" s="23"/>
      <c r="CX25" s="23"/>
      <c r="CY25" s="23"/>
      <c r="CZ25" s="23"/>
      <c r="DA25" s="23"/>
      <c r="DB25" s="23"/>
      <c r="DC25" s="23"/>
      <c r="DD25" s="23"/>
      <c r="DE25" s="23"/>
      <c r="DF25" s="23"/>
      <c r="DG25" s="23"/>
      <c r="DH25" s="23"/>
      <c r="DI25" s="23"/>
      <c r="DJ25" s="23"/>
      <c r="DK25" s="23"/>
      <c r="DL25" s="23"/>
      <c r="DM25" s="23"/>
      <c r="DN25" s="23"/>
      <c r="DO25" s="23"/>
      <c r="DP25" s="23"/>
      <c r="DQ25" s="23"/>
      <c r="DR25" s="23"/>
      <c r="DS25" s="23"/>
      <c r="DT25" s="23"/>
      <c r="DU25" s="23"/>
      <c r="DV25" s="23"/>
      <c r="DW25" s="23"/>
      <c r="DX25" s="23"/>
      <c r="DY25" s="23"/>
      <c r="DZ25" s="23"/>
      <c r="EA25" s="23"/>
      <c r="EB25" s="23"/>
      <c r="EC25" s="23"/>
      <c r="ED25" s="23"/>
      <c r="EE25" s="23"/>
      <c r="EF25" s="23"/>
      <c r="EG25" s="23"/>
      <c r="EH25" s="23"/>
      <c r="EI25" s="23"/>
      <c r="EJ25" s="23"/>
      <c r="EK25" s="23"/>
      <c r="EL25" s="23"/>
      <c r="EM25" s="23"/>
      <c r="EN25" s="23"/>
      <c r="EO25" s="23"/>
      <c r="EP25" s="23"/>
      <c r="EQ25" s="23"/>
      <c r="ER25" s="23"/>
      <c r="ES25" s="23"/>
      <c r="ET25" s="23"/>
      <c r="EU25" s="23"/>
      <c r="EV25" s="23"/>
      <c r="EW25" s="23"/>
      <c r="EX25" s="23"/>
      <c r="EY25" s="23"/>
      <c r="EZ25" s="23"/>
      <c r="FA25" s="23"/>
      <c r="FB25" s="23"/>
      <c r="FC25" s="23"/>
      <c r="FD25" s="23"/>
      <c r="FE25" s="23"/>
      <c r="FF25" s="23"/>
      <c r="FG25" s="23"/>
      <c r="FH25" s="23"/>
      <c r="FI25" s="23"/>
      <c r="FJ25" s="23"/>
      <c r="FK25" s="23"/>
      <c r="FL25" s="23"/>
      <c r="FM25" s="23"/>
      <c r="FN25" s="23"/>
      <c r="FO25" s="23"/>
      <c r="FP25" s="23"/>
      <c r="FQ25" s="23"/>
      <c r="FR25" s="23"/>
      <c r="FS25" s="23"/>
      <c r="FT25" s="23"/>
      <c r="FU25" s="23"/>
      <c r="FV25" s="23"/>
      <c r="FW25" s="23"/>
      <c r="FX25" s="23"/>
      <c r="FY25" s="23"/>
      <c r="FZ25" s="23"/>
      <c r="GA25" s="23"/>
      <c r="GB25" s="23"/>
      <c r="GC25" s="23"/>
      <c r="GD25" s="23"/>
      <c r="GE25" s="23"/>
      <c r="GF25" s="23"/>
      <c r="GG25" s="23"/>
      <c r="GH25" s="23"/>
    </row>
    <row r="26" spans="1:190" s="24" customFormat="1" x14ac:dyDescent="0.25">
      <c r="A26" s="12"/>
      <c r="B26" s="62" t="s">
        <v>6</v>
      </c>
      <c r="C26" s="81"/>
      <c r="D26" s="66">
        <f t="shared" ref="D26:V26" si="1">SUM(D8:D25)</f>
        <v>0</v>
      </c>
      <c r="E26" s="66">
        <f t="shared" si="1"/>
        <v>1</v>
      </c>
      <c r="F26" s="66">
        <f t="shared" si="1"/>
        <v>0.5</v>
      </c>
      <c r="G26" s="66">
        <f t="shared" si="1"/>
        <v>1</v>
      </c>
      <c r="H26" s="66">
        <f t="shared" si="1"/>
        <v>2.5</v>
      </c>
      <c r="I26" s="66">
        <f t="shared" si="1"/>
        <v>3</v>
      </c>
      <c r="J26" s="66">
        <f t="shared" si="1"/>
        <v>0</v>
      </c>
      <c r="K26" s="66">
        <f t="shared" si="1"/>
        <v>0</v>
      </c>
      <c r="L26" s="66">
        <f t="shared" si="1"/>
        <v>1</v>
      </c>
      <c r="M26" s="66">
        <f t="shared" si="1"/>
        <v>1.5</v>
      </c>
      <c r="N26" s="66">
        <f t="shared" si="1"/>
        <v>0</v>
      </c>
      <c r="O26" s="66">
        <f t="shared" si="1"/>
        <v>0.5</v>
      </c>
      <c r="P26" s="66">
        <f t="shared" si="1"/>
        <v>1</v>
      </c>
      <c r="Q26" s="66">
        <f t="shared" si="1"/>
        <v>0</v>
      </c>
      <c r="R26" s="66">
        <f t="shared" si="1"/>
        <v>0</v>
      </c>
      <c r="S26" s="66">
        <f t="shared" si="1"/>
        <v>4.5</v>
      </c>
      <c r="T26" s="66">
        <f t="shared" si="1"/>
        <v>2.5</v>
      </c>
      <c r="U26" s="66">
        <f t="shared" si="1"/>
        <v>0</v>
      </c>
      <c r="V26" s="66">
        <f t="shared" si="1"/>
        <v>1</v>
      </c>
      <c r="W26" s="66">
        <f>SUM(W8:W25)</f>
        <v>1</v>
      </c>
      <c r="X26" s="66">
        <f>SUM(X8:X25)</f>
        <v>0</v>
      </c>
      <c r="Y26" s="66">
        <f>SUM(Y8:Y25)</f>
        <v>0</v>
      </c>
      <c r="Z26" s="66">
        <f t="shared" ref="Z26:AC26" si="2">SUM(Z8:Z25)</f>
        <v>0.5</v>
      </c>
      <c r="AA26" s="66">
        <f t="shared" si="2"/>
        <v>1.5</v>
      </c>
      <c r="AB26" s="66">
        <f t="shared" si="2"/>
        <v>1</v>
      </c>
      <c r="AC26" s="66">
        <f t="shared" si="2"/>
        <v>3.5</v>
      </c>
      <c r="AD26" s="66">
        <f>SUM(AD8:AD25)</f>
        <v>2.5</v>
      </c>
      <c r="AE26" s="66">
        <f>SUM(AE8:AE25)</f>
        <v>0</v>
      </c>
      <c r="AF26" s="66">
        <f>SUM(AF8:AF25)</f>
        <v>0</v>
      </c>
      <c r="AG26" s="66">
        <f t="shared" ref="AG26:AH26" si="3">SUM(AG8:AG25)</f>
        <v>0.5</v>
      </c>
      <c r="AH26" s="66">
        <f t="shared" si="3"/>
        <v>0</v>
      </c>
      <c r="AI26" s="67">
        <f>SUM(AI8:AI25)</f>
        <v>30.5</v>
      </c>
      <c r="AJ26" s="55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1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23"/>
      <c r="BS26" s="23"/>
      <c r="BT26" s="23"/>
      <c r="BU26" s="23"/>
      <c r="BV26" s="23"/>
      <c r="BW26" s="23"/>
      <c r="BX26" s="23"/>
      <c r="BY26" s="23"/>
      <c r="BZ26" s="23"/>
      <c r="CA26" s="23"/>
      <c r="CB26" s="23"/>
      <c r="CC26" s="23"/>
      <c r="CD26" s="23"/>
      <c r="CE26" s="23"/>
      <c r="CF26" s="23"/>
      <c r="CG26" s="23"/>
      <c r="CH26" s="23"/>
      <c r="CI26" s="23"/>
      <c r="CJ26" s="23"/>
      <c r="CK26" s="23"/>
      <c r="CL26" s="23"/>
      <c r="CM26" s="23"/>
      <c r="CN26" s="23"/>
      <c r="CO26" s="23"/>
      <c r="CP26" s="23"/>
      <c r="CQ26" s="23"/>
      <c r="CR26" s="23"/>
      <c r="CS26" s="23"/>
      <c r="CT26" s="23"/>
      <c r="CU26" s="23"/>
      <c r="CV26" s="23"/>
      <c r="CW26" s="23"/>
      <c r="CX26" s="23"/>
      <c r="CY26" s="23"/>
      <c r="CZ26" s="23"/>
      <c r="DA26" s="23"/>
      <c r="DB26" s="23"/>
      <c r="DC26" s="23"/>
      <c r="DD26" s="23"/>
      <c r="DE26" s="23"/>
      <c r="DF26" s="23"/>
      <c r="DG26" s="23"/>
      <c r="DH26" s="23"/>
      <c r="DI26" s="23"/>
      <c r="DJ26" s="23"/>
      <c r="DK26" s="23"/>
      <c r="DL26" s="23"/>
      <c r="DM26" s="23"/>
      <c r="DN26" s="23"/>
      <c r="DO26" s="23"/>
      <c r="DP26" s="23"/>
      <c r="DQ26" s="23"/>
      <c r="DR26" s="23"/>
      <c r="DS26" s="23"/>
      <c r="DT26" s="23"/>
      <c r="DU26" s="23"/>
      <c r="DV26" s="23"/>
      <c r="DW26" s="23"/>
      <c r="DX26" s="23"/>
      <c r="DY26" s="23"/>
      <c r="DZ26" s="23"/>
      <c r="EA26" s="23"/>
      <c r="EB26" s="23"/>
      <c r="EC26" s="23"/>
      <c r="ED26" s="23"/>
      <c r="EE26" s="23"/>
      <c r="EF26" s="23"/>
      <c r="EG26" s="23"/>
      <c r="EH26" s="23"/>
      <c r="EI26" s="23"/>
      <c r="EJ26" s="23"/>
      <c r="EK26" s="23"/>
      <c r="EL26" s="23"/>
      <c r="EM26" s="23"/>
      <c r="EN26" s="23"/>
      <c r="EO26" s="23"/>
      <c r="EP26" s="23"/>
      <c r="EQ26" s="23"/>
      <c r="ER26" s="23"/>
      <c r="ES26" s="23"/>
      <c r="ET26" s="23"/>
      <c r="EU26" s="23"/>
      <c r="EV26" s="23"/>
      <c r="EW26" s="23"/>
      <c r="EX26" s="23"/>
      <c r="EY26" s="23"/>
      <c r="EZ26" s="23"/>
      <c r="FA26" s="23"/>
      <c r="FB26" s="23"/>
      <c r="FC26" s="23"/>
      <c r="FD26" s="23"/>
      <c r="FE26" s="23"/>
      <c r="FF26" s="23"/>
      <c r="FG26" s="23"/>
      <c r="FH26" s="23"/>
      <c r="FI26" s="23"/>
      <c r="FJ26" s="23"/>
      <c r="FK26" s="23"/>
      <c r="FL26" s="23"/>
      <c r="FM26" s="23"/>
      <c r="FN26" s="23"/>
      <c r="FO26" s="23"/>
      <c r="FP26" s="23"/>
      <c r="FQ26" s="23"/>
      <c r="FR26" s="23"/>
      <c r="FS26" s="23"/>
      <c r="FT26" s="23"/>
      <c r="FU26" s="23"/>
      <c r="FV26" s="23"/>
      <c r="FW26" s="23"/>
      <c r="FX26" s="23"/>
      <c r="FY26" s="23"/>
      <c r="FZ26" s="23"/>
      <c r="GA26" s="23"/>
      <c r="GB26" s="23"/>
      <c r="GC26" s="23"/>
      <c r="GD26" s="23"/>
      <c r="GE26" s="23"/>
      <c r="GF26" s="23"/>
      <c r="GG26" s="23"/>
      <c r="GH26" s="23"/>
    </row>
    <row r="27" spans="1:190" s="29" customFormat="1" x14ac:dyDescent="0.25">
      <c r="A27" s="13" t="s">
        <v>7</v>
      </c>
      <c r="B27" s="14"/>
      <c r="C27" s="14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4">
        <f t="shared" ref="AI27:AI44" si="4">SUM(D27:AH27)</f>
        <v>0</v>
      </c>
      <c r="AJ27" s="55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1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</row>
    <row r="28" spans="1:190" s="29" customFormat="1" x14ac:dyDescent="0.25">
      <c r="A28" s="13" t="s">
        <v>13</v>
      </c>
      <c r="B28" s="14"/>
      <c r="C28" s="14"/>
      <c r="D28" s="68"/>
      <c r="E28" s="68">
        <v>3.5</v>
      </c>
      <c r="F28" s="68">
        <v>1</v>
      </c>
      <c r="G28" s="68">
        <v>2.5</v>
      </c>
      <c r="H28" s="68">
        <v>2.5</v>
      </c>
      <c r="I28" s="68">
        <v>2</v>
      </c>
      <c r="J28" s="68"/>
      <c r="K28" s="68"/>
      <c r="L28" s="68">
        <v>3</v>
      </c>
      <c r="M28" s="68">
        <v>2</v>
      </c>
      <c r="N28" s="68">
        <v>4.5</v>
      </c>
      <c r="O28" s="68">
        <v>2</v>
      </c>
      <c r="P28" s="68">
        <v>2</v>
      </c>
      <c r="Q28" s="68">
        <v>1</v>
      </c>
      <c r="R28" s="68"/>
      <c r="S28" s="68">
        <v>1.5</v>
      </c>
      <c r="T28" s="68">
        <v>1.5</v>
      </c>
      <c r="U28" s="68">
        <v>4</v>
      </c>
      <c r="V28" s="68">
        <v>4.5</v>
      </c>
      <c r="W28" s="68">
        <v>3</v>
      </c>
      <c r="X28" s="68"/>
      <c r="Y28" s="68"/>
      <c r="Z28" s="68">
        <v>4</v>
      </c>
      <c r="AA28" s="68">
        <v>2.5</v>
      </c>
      <c r="AB28" s="68">
        <v>3.5</v>
      </c>
      <c r="AC28" s="68">
        <v>2</v>
      </c>
      <c r="AD28" s="68">
        <v>1</v>
      </c>
      <c r="AE28" s="68"/>
      <c r="AF28" s="68"/>
      <c r="AG28" s="68">
        <v>1.5</v>
      </c>
      <c r="AH28" s="68"/>
      <c r="AI28" s="64">
        <f t="shared" si="4"/>
        <v>55</v>
      </c>
      <c r="AJ28" s="58" t="s">
        <v>45</v>
      </c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1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  <c r="GB28" s="32"/>
      <c r="GC28" s="32"/>
      <c r="GD28" s="32"/>
      <c r="GE28" s="32"/>
      <c r="GF28" s="32"/>
      <c r="GG28" s="32"/>
      <c r="GH28" s="32"/>
    </row>
    <row r="29" spans="1:190" s="24" customFormat="1" x14ac:dyDescent="0.25">
      <c r="A29" s="83" t="s">
        <v>51</v>
      </c>
      <c r="B29" s="14"/>
      <c r="C29" s="14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>
        <v>0.5</v>
      </c>
      <c r="P29" s="68">
        <v>1</v>
      </c>
      <c r="Q29" s="68"/>
      <c r="R29" s="68"/>
      <c r="S29" s="68"/>
      <c r="T29" s="68">
        <v>0.5</v>
      </c>
      <c r="U29" s="68"/>
      <c r="V29" s="68"/>
      <c r="W29" s="68">
        <v>1.5</v>
      </c>
      <c r="X29" s="68"/>
      <c r="Y29" s="68"/>
      <c r="Z29" s="68"/>
      <c r="AA29" s="68">
        <v>1</v>
      </c>
      <c r="AB29" s="68">
        <v>0.5</v>
      </c>
      <c r="AC29" s="68">
        <v>1</v>
      </c>
      <c r="AD29" s="68">
        <v>2</v>
      </c>
      <c r="AE29" s="68"/>
      <c r="AF29" s="68"/>
      <c r="AG29" s="68">
        <v>4</v>
      </c>
      <c r="AH29" s="68"/>
      <c r="AI29" s="64">
        <f t="shared" si="4"/>
        <v>12</v>
      </c>
      <c r="AJ29" s="55" t="s">
        <v>96</v>
      </c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1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23"/>
      <c r="BS29" s="23"/>
      <c r="BT29" s="23"/>
      <c r="BU29" s="23"/>
      <c r="BV29" s="23"/>
      <c r="BW29" s="23"/>
      <c r="BX29" s="23"/>
      <c r="BY29" s="23"/>
      <c r="BZ29" s="23"/>
      <c r="CA29" s="23"/>
      <c r="CB29" s="23"/>
      <c r="CC29" s="23"/>
      <c r="CD29" s="23"/>
      <c r="CE29" s="23"/>
      <c r="CF29" s="23"/>
      <c r="CG29" s="23"/>
      <c r="CH29" s="23"/>
      <c r="CI29" s="23"/>
      <c r="CJ29" s="23"/>
      <c r="CK29" s="23"/>
      <c r="CL29" s="23"/>
      <c r="CM29" s="23"/>
      <c r="CN29" s="23"/>
      <c r="CO29" s="23"/>
      <c r="CP29" s="23"/>
      <c r="CQ29" s="23"/>
      <c r="CR29" s="23"/>
      <c r="CS29" s="23"/>
      <c r="CT29" s="23"/>
      <c r="CU29" s="23"/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  <c r="EZ29" s="23"/>
      <c r="FA29" s="23"/>
      <c r="FB29" s="23"/>
      <c r="FC29" s="23"/>
      <c r="FD29" s="23"/>
      <c r="FE29" s="23"/>
      <c r="FF29" s="23"/>
      <c r="FG29" s="23"/>
      <c r="FH29" s="23"/>
      <c r="FI29" s="23"/>
      <c r="FJ29" s="23"/>
      <c r="FK29" s="23"/>
      <c r="FL29" s="23"/>
      <c r="FM29" s="23"/>
      <c r="FN29" s="23"/>
      <c r="FO29" s="23"/>
      <c r="FP29" s="23"/>
      <c r="FQ29" s="23"/>
      <c r="FR29" s="23"/>
      <c r="FS29" s="23"/>
      <c r="FT29" s="23"/>
      <c r="FU29" s="23"/>
      <c r="FV29" s="23"/>
      <c r="FW29" s="23"/>
      <c r="FX29" s="23"/>
      <c r="FY29" s="23"/>
      <c r="FZ29" s="23"/>
      <c r="GA29" s="23"/>
      <c r="GB29" s="23"/>
      <c r="GC29" s="23"/>
      <c r="GD29" s="23"/>
      <c r="GE29" s="23"/>
      <c r="GF29" s="23"/>
      <c r="GG29" s="23"/>
      <c r="GH29" s="23"/>
    </row>
    <row r="30" spans="1:190" s="23" customFormat="1" x14ac:dyDescent="0.25">
      <c r="A30" s="13" t="s">
        <v>51</v>
      </c>
      <c r="B30" s="14"/>
      <c r="C30" s="14"/>
      <c r="D30" s="68"/>
      <c r="E30" s="68"/>
      <c r="F30" s="68">
        <v>1</v>
      </c>
      <c r="G30" s="68" t="s">
        <v>45</v>
      </c>
      <c r="H30" s="68">
        <v>0.5</v>
      </c>
      <c r="I30" s="68"/>
      <c r="J30" s="68"/>
      <c r="K30" s="68"/>
      <c r="L30" s="68">
        <v>2</v>
      </c>
      <c r="M30" s="68">
        <v>1.5</v>
      </c>
      <c r="N30" s="68">
        <v>1</v>
      </c>
      <c r="O30" s="68">
        <v>1</v>
      </c>
      <c r="P30" s="68">
        <v>4</v>
      </c>
      <c r="Q30" s="68"/>
      <c r="R30" s="68"/>
      <c r="S30" s="68">
        <v>1</v>
      </c>
      <c r="T30" s="68">
        <v>1.5</v>
      </c>
      <c r="U30" s="68">
        <v>2.5</v>
      </c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4">
        <f t="shared" si="4"/>
        <v>16</v>
      </c>
      <c r="AJ30" s="58" t="s">
        <v>107</v>
      </c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1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5">
      <c r="A31" s="12" t="s">
        <v>51</v>
      </c>
      <c r="B31" s="15"/>
      <c r="C31" s="15"/>
      <c r="D31" s="68"/>
      <c r="E31" s="68"/>
      <c r="F31" s="68"/>
      <c r="G31" s="68" t="s">
        <v>45</v>
      </c>
      <c r="H31" s="68"/>
      <c r="I31" s="68"/>
      <c r="J31" s="68"/>
      <c r="K31" s="68"/>
      <c r="L31" s="68"/>
      <c r="M31" s="68">
        <v>0.5</v>
      </c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>
        <v>1</v>
      </c>
      <c r="AE31" s="68"/>
      <c r="AF31" s="68"/>
      <c r="AG31" s="68"/>
      <c r="AH31" s="68"/>
      <c r="AI31" s="64">
        <f t="shared" si="4"/>
        <v>1.5</v>
      </c>
      <c r="AJ31" s="58" t="s">
        <v>105</v>
      </c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1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5">
      <c r="A32" s="12" t="s">
        <v>11</v>
      </c>
      <c r="B32" s="15"/>
      <c r="C32" s="15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  <c r="S32" s="68"/>
      <c r="T32" s="68">
        <v>2</v>
      </c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4">
        <f t="shared" si="4"/>
        <v>2</v>
      </c>
      <c r="AJ32" s="55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1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69" x14ac:dyDescent="0.25">
      <c r="A33" s="13" t="s">
        <v>12</v>
      </c>
      <c r="B33" s="14"/>
      <c r="C33" s="14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4">
        <f t="shared" si="4"/>
        <v>0</v>
      </c>
      <c r="AJ33" s="58" t="s">
        <v>103</v>
      </c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61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</row>
    <row r="34" spans="1:69" x14ac:dyDescent="0.25">
      <c r="A34" s="13" t="s">
        <v>81</v>
      </c>
      <c r="B34" s="14"/>
      <c r="C34" s="14"/>
      <c r="D34" s="68"/>
      <c r="E34" s="68">
        <v>1.5</v>
      </c>
      <c r="F34" s="68">
        <v>0.5</v>
      </c>
      <c r="G34" s="68"/>
      <c r="H34" s="68"/>
      <c r="I34" s="68"/>
      <c r="J34" s="68"/>
      <c r="K34" s="68"/>
      <c r="L34" s="68"/>
      <c r="M34" s="68"/>
      <c r="N34" s="68"/>
      <c r="O34" s="68">
        <v>0.5</v>
      </c>
      <c r="P34" s="68">
        <v>0.5</v>
      </c>
      <c r="Q34" s="68"/>
      <c r="R34" s="68"/>
      <c r="S34" s="68"/>
      <c r="T34" s="68"/>
      <c r="U34" s="68"/>
      <c r="V34" s="68"/>
      <c r="W34" s="68"/>
      <c r="X34" s="68"/>
      <c r="Y34" s="68"/>
      <c r="Z34" s="68">
        <v>0.5</v>
      </c>
      <c r="AA34" s="68"/>
      <c r="AB34" s="68"/>
      <c r="AC34" s="68"/>
      <c r="AD34" s="68"/>
      <c r="AE34" s="68"/>
      <c r="AF34" s="68"/>
      <c r="AG34" s="68"/>
      <c r="AH34" s="68"/>
      <c r="AI34" s="64">
        <f t="shared" ref="AI34:AI39" si="5">SUM(D34:AH34)</f>
        <v>3.5</v>
      </c>
      <c r="AJ34" s="58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61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34"/>
    </row>
    <row r="35" spans="1:69" x14ac:dyDescent="0.25">
      <c r="A35" s="13" t="s">
        <v>52</v>
      </c>
      <c r="B35" s="14"/>
      <c r="C35" s="14"/>
      <c r="D35" s="68"/>
      <c r="E35" s="68"/>
      <c r="F35" s="68"/>
      <c r="G35" s="68"/>
      <c r="H35" s="68"/>
      <c r="I35" s="68"/>
      <c r="J35" s="68"/>
      <c r="K35" s="68"/>
      <c r="L35" s="68"/>
      <c r="M35" s="68">
        <v>0.5</v>
      </c>
      <c r="N35" s="68"/>
      <c r="O35" s="68"/>
      <c r="P35" s="68"/>
      <c r="Q35" s="68"/>
      <c r="R35" s="68"/>
      <c r="S35" s="68"/>
      <c r="T35" s="68"/>
      <c r="U35" s="68">
        <v>0.5</v>
      </c>
      <c r="V35" s="68"/>
      <c r="W35" s="68"/>
      <c r="X35" s="68"/>
      <c r="Y35" s="68"/>
      <c r="Z35" s="68"/>
      <c r="AA35" s="68"/>
      <c r="AB35" s="68">
        <v>1</v>
      </c>
      <c r="AC35" s="68"/>
      <c r="AD35" s="68"/>
      <c r="AE35" s="68"/>
      <c r="AF35" s="68"/>
      <c r="AG35" s="68"/>
      <c r="AH35" s="68"/>
      <c r="AI35" s="64">
        <f t="shared" si="5"/>
        <v>2</v>
      </c>
      <c r="AJ35" s="58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61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  <c r="BO35" s="34"/>
      <c r="BP35" s="34"/>
      <c r="BQ35" s="34"/>
    </row>
    <row r="36" spans="1:69" x14ac:dyDescent="0.25">
      <c r="A36" s="13" t="s">
        <v>49</v>
      </c>
      <c r="B36" s="14"/>
      <c r="C36" s="14"/>
      <c r="D36" s="68"/>
      <c r="E36" s="68"/>
      <c r="F36" s="68"/>
      <c r="G36" s="68">
        <v>1</v>
      </c>
      <c r="H36" s="68"/>
      <c r="I36" s="68"/>
      <c r="J36" s="68"/>
      <c r="K36" s="68"/>
      <c r="L36" s="68"/>
      <c r="M36" s="68"/>
      <c r="N36" s="68"/>
      <c r="O36" s="68">
        <v>1.5</v>
      </c>
      <c r="P36" s="68"/>
      <c r="Q36" s="68"/>
      <c r="R36" s="68"/>
      <c r="S36" s="68"/>
      <c r="T36" s="68"/>
      <c r="U36" s="68">
        <v>0.5</v>
      </c>
      <c r="V36" s="68">
        <v>1</v>
      </c>
      <c r="W36" s="68"/>
      <c r="X36" s="68"/>
      <c r="Y36" s="68"/>
      <c r="Z36" s="68">
        <v>1</v>
      </c>
      <c r="AA36" s="68"/>
      <c r="AB36" s="68"/>
      <c r="AC36" s="68"/>
      <c r="AD36" s="68"/>
      <c r="AE36" s="68"/>
      <c r="AF36" s="68"/>
      <c r="AG36" s="68">
        <v>1</v>
      </c>
      <c r="AH36" s="68"/>
      <c r="AI36" s="64">
        <f t="shared" si="5"/>
        <v>6</v>
      </c>
      <c r="AJ36" s="58" t="s">
        <v>45</v>
      </c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61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  <c r="BO36" s="34"/>
      <c r="BP36" s="34"/>
      <c r="BQ36" s="34"/>
    </row>
    <row r="37" spans="1:69" x14ac:dyDescent="0.25">
      <c r="A37" s="13" t="s">
        <v>50</v>
      </c>
      <c r="B37" s="14"/>
      <c r="C37" s="14"/>
      <c r="D37" s="68"/>
      <c r="E37" s="68">
        <v>1.5</v>
      </c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4">
        <f t="shared" si="5"/>
        <v>1.5</v>
      </c>
      <c r="AJ37" s="58" t="s">
        <v>45</v>
      </c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61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  <c r="BO37" s="34"/>
      <c r="BP37" s="34"/>
      <c r="BQ37" s="34"/>
    </row>
    <row r="38" spans="1:69" x14ac:dyDescent="0.25">
      <c r="A38" s="13" t="s">
        <v>53</v>
      </c>
      <c r="B38" s="14"/>
      <c r="C38" s="14"/>
      <c r="D38" s="68"/>
      <c r="E38" s="68"/>
      <c r="F38" s="68"/>
      <c r="G38" s="68"/>
      <c r="H38" s="68">
        <v>0.5</v>
      </c>
      <c r="I38" s="68">
        <v>1</v>
      </c>
      <c r="J38" s="68"/>
      <c r="K38" s="68"/>
      <c r="L38" s="68">
        <v>0.5</v>
      </c>
      <c r="M38" s="68"/>
      <c r="N38" s="68" t="s">
        <v>45</v>
      </c>
      <c r="O38" s="68">
        <v>1</v>
      </c>
      <c r="P38" s="68"/>
      <c r="Q38" s="68"/>
      <c r="R38" s="68"/>
      <c r="S38" s="68"/>
      <c r="T38" s="68"/>
      <c r="U38" s="68"/>
      <c r="V38" s="68"/>
      <c r="W38" s="68">
        <v>2</v>
      </c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4">
        <f t="shared" si="5"/>
        <v>5</v>
      </c>
      <c r="AJ38" s="58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61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  <c r="BO38" s="34"/>
      <c r="BP38" s="34"/>
      <c r="BQ38" s="34"/>
    </row>
    <row r="39" spans="1:69" x14ac:dyDescent="0.25">
      <c r="A39" s="13" t="s">
        <v>54</v>
      </c>
      <c r="B39" s="14"/>
      <c r="C39" s="14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4">
        <f t="shared" si="5"/>
        <v>0</v>
      </c>
      <c r="AJ39" s="58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34"/>
      <c r="AW39" s="34"/>
      <c r="AX39" s="34"/>
      <c r="AY39" s="34"/>
      <c r="AZ39" s="61"/>
      <c r="BA39" s="34"/>
      <c r="BB39" s="34"/>
      <c r="BC39" s="34"/>
      <c r="BD39" s="34"/>
      <c r="BE39" s="34"/>
      <c r="BF39" s="34"/>
      <c r="BG39" s="34"/>
      <c r="BH39" s="34"/>
      <c r="BI39" s="34"/>
      <c r="BJ39" s="34"/>
      <c r="BK39" s="34"/>
      <c r="BL39" s="34"/>
      <c r="BM39" s="34"/>
      <c r="BN39" s="34"/>
      <c r="BO39" s="34"/>
      <c r="BP39" s="34"/>
      <c r="BQ39" s="34"/>
    </row>
    <row r="40" spans="1:69" x14ac:dyDescent="0.25">
      <c r="A40" s="13" t="s">
        <v>86</v>
      </c>
      <c r="B40" s="14"/>
      <c r="C40" s="14"/>
      <c r="D40" s="68"/>
      <c r="E40" s="68"/>
      <c r="F40" s="68">
        <v>2.5</v>
      </c>
      <c r="G40" s="68">
        <v>2</v>
      </c>
      <c r="H40" s="68">
        <v>1</v>
      </c>
      <c r="I40" s="68">
        <v>1</v>
      </c>
      <c r="J40" s="68"/>
      <c r="K40" s="68"/>
      <c r="L40" s="68"/>
      <c r="M40" s="68">
        <v>1</v>
      </c>
      <c r="N40" s="68"/>
      <c r="O40" s="68"/>
      <c r="P40" s="68"/>
      <c r="Q40" s="68"/>
      <c r="R40" s="68"/>
      <c r="S40" s="68"/>
      <c r="T40" s="68"/>
      <c r="U40" s="68"/>
      <c r="V40" s="68">
        <v>0.5</v>
      </c>
      <c r="W40" s="68"/>
      <c r="X40" s="68"/>
      <c r="Y40" s="68"/>
      <c r="Z40" s="68">
        <v>1</v>
      </c>
      <c r="AA40" s="68">
        <v>2.5</v>
      </c>
      <c r="AB40" s="68">
        <v>2</v>
      </c>
      <c r="AC40" s="68">
        <v>1</v>
      </c>
      <c r="AD40" s="68"/>
      <c r="AE40" s="68"/>
      <c r="AF40" s="68"/>
      <c r="AG40" s="68"/>
      <c r="AH40" s="68"/>
      <c r="AI40" s="64">
        <f t="shared" si="4"/>
        <v>14.5</v>
      </c>
      <c r="AJ40" s="55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61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</row>
    <row r="41" spans="1:69" x14ac:dyDescent="0.25">
      <c r="A41" s="13" t="s">
        <v>63</v>
      </c>
      <c r="B41" s="14"/>
      <c r="C41" s="14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4">
        <f t="shared" si="4"/>
        <v>0</v>
      </c>
      <c r="AJ41" s="55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61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</row>
    <row r="42" spans="1:69" x14ac:dyDescent="0.25">
      <c r="A42" s="83" t="s">
        <v>95</v>
      </c>
      <c r="B42" s="14"/>
      <c r="C42" s="14"/>
      <c r="D42" s="68"/>
      <c r="E42" s="68">
        <v>0.5</v>
      </c>
      <c r="F42" s="68"/>
      <c r="G42" s="68"/>
      <c r="H42" s="68"/>
      <c r="I42" s="68"/>
      <c r="J42" s="68"/>
      <c r="K42" s="68"/>
      <c r="L42" s="68">
        <v>1</v>
      </c>
      <c r="M42" s="68">
        <v>0.5</v>
      </c>
      <c r="N42" s="68"/>
      <c r="O42" s="68">
        <v>0.5</v>
      </c>
      <c r="P42" s="68"/>
      <c r="Q42" s="68"/>
      <c r="R42" s="68"/>
      <c r="S42" s="68">
        <v>0.5</v>
      </c>
      <c r="T42" s="68">
        <v>0.5</v>
      </c>
      <c r="U42" s="68"/>
      <c r="V42" s="68"/>
      <c r="W42" s="68"/>
      <c r="X42" s="68"/>
      <c r="Y42" s="68"/>
      <c r="Z42" s="68"/>
      <c r="AA42" s="68"/>
      <c r="AB42" s="68">
        <v>0.5</v>
      </c>
      <c r="AC42" s="68"/>
      <c r="AD42" s="68"/>
      <c r="AE42" s="68"/>
      <c r="AF42" s="68"/>
      <c r="AG42" s="68">
        <v>1</v>
      </c>
      <c r="AH42" s="68"/>
      <c r="AI42" s="64">
        <f t="shared" si="4"/>
        <v>5</v>
      </c>
      <c r="AJ42" s="55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61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</row>
    <row r="43" spans="1:69" x14ac:dyDescent="0.25">
      <c r="A43" s="83" t="s">
        <v>92</v>
      </c>
      <c r="B43" s="14"/>
      <c r="C43" s="14"/>
      <c r="D43" s="68"/>
      <c r="E43" s="68"/>
      <c r="F43" s="68"/>
      <c r="G43" s="68"/>
      <c r="H43" s="68">
        <v>0.5</v>
      </c>
      <c r="I43" s="68">
        <v>1</v>
      </c>
      <c r="J43" s="68"/>
      <c r="K43" s="68"/>
      <c r="L43" s="68"/>
      <c r="M43" s="68">
        <v>0.5</v>
      </c>
      <c r="N43" s="68"/>
      <c r="O43" s="68"/>
      <c r="P43" s="68">
        <v>0.5</v>
      </c>
      <c r="Q43" s="68"/>
      <c r="R43" s="68"/>
      <c r="S43" s="68"/>
      <c r="T43" s="68"/>
      <c r="U43" s="68">
        <v>0.5</v>
      </c>
      <c r="V43" s="68">
        <v>0.5</v>
      </c>
      <c r="W43" s="68"/>
      <c r="X43" s="68"/>
      <c r="Y43" s="68"/>
      <c r="Z43" s="68">
        <v>0.5</v>
      </c>
      <c r="AA43" s="68"/>
      <c r="AB43" s="68"/>
      <c r="AC43" s="68"/>
      <c r="AD43" s="68"/>
      <c r="AE43" s="68"/>
      <c r="AF43" s="68"/>
      <c r="AG43" s="68"/>
      <c r="AH43" s="68"/>
      <c r="AI43" s="64">
        <f t="shared" si="4"/>
        <v>4</v>
      </c>
      <c r="AJ43" s="55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61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</row>
    <row r="44" spans="1:69" x14ac:dyDescent="0.25">
      <c r="A44" s="83" t="s">
        <v>91</v>
      </c>
      <c r="B44" s="14"/>
      <c r="C44" s="14"/>
      <c r="D44" s="68"/>
      <c r="E44" s="68"/>
      <c r="F44" s="68">
        <v>2</v>
      </c>
      <c r="G44" s="68"/>
      <c r="H44" s="68"/>
      <c r="I44" s="68"/>
      <c r="J44" s="68"/>
      <c r="K44" s="68"/>
      <c r="L44" s="68"/>
      <c r="M44" s="68"/>
      <c r="N44" s="68"/>
      <c r="O44" s="68"/>
      <c r="P44" s="68">
        <v>0.5</v>
      </c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4">
        <f t="shared" si="4"/>
        <v>2.5</v>
      </c>
      <c r="AJ44" s="55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61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</row>
    <row r="45" spans="1:69" x14ac:dyDescent="0.25">
      <c r="A45" s="12" t="s">
        <v>8</v>
      </c>
      <c r="B45" s="15"/>
      <c r="C45" s="15"/>
      <c r="D45" s="66">
        <f t="shared" ref="D45:AE45" si="6">SUM(D26:D44)</f>
        <v>0</v>
      </c>
      <c r="E45" s="66">
        <f t="shared" si="6"/>
        <v>8</v>
      </c>
      <c r="F45" s="66">
        <f t="shared" si="6"/>
        <v>7.5</v>
      </c>
      <c r="G45" s="66">
        <f t="shared" si="6"/>
        <v>6.5</v>
      </c>
      <c r="H45" s="66">
        <f t="shared" si="6"/>
        <v>7.5</v>
      </c>
      <c r="I45" s="66">
        <f t="shared" si="6"/>
        <v>8</v>
      </c>
      <c r="J45" s="66">
        <f t="shared" si="6"/>
        <v>0</v>
      </c>
      <c r="K45" s="66">
        <f t="shared" si="6"/>
        <v>0</v>
      </c>
      <c r="L45" s="66">
        <f t="shared" si="6"/>
        <v>7.5</v>
      </c>
      <c r="M45" s="66">
        <f t="shared" si="6"/>
        <v>8</v>
      </c>
      <c r="N45" s="66">
        <f t="shared" si="6"/>
        <v>5.5</v>
      </c>
      <c r="O45" s="66">
        <f t="shared" si="6"/>
        <v>7.5</v>
      </c>
      <c r="P45" s="66">
        <f t="shared" si="6"/>
        <v>9.5</v>
      </c>
      <c r="Q45" s="66">
        <f t="shared" si="6"/>
        <v>1</v>
      </c>
      <c r="R45" s="66">
        <f t="shared" si="6"/>
        <v>0</v>
      </c>
      <c r="S45" s="66">
        <f t="shared" si="6"/>
        <v>7.5</v>
      </c>
      <c r="T45" s="66">
        <f t="shared" si="6"/>
        <v>8.5</v>
      </c>
      <c r="U45" s="66">
        <f t="shared" si="6"/>
        <v>8</v>
      </c>
      <c r="V45" s="66">
        <f t="shared" si="6"/>
        <v>7.5</v>
      </c>
      <c r="W45" s="66">
        <f t="shared" si="6"/>
        <v>7.5</v>
      </c>
      <c r="X45" s="66">
        <f t="shared" si="6"/>
        <v>0</v>
      </c>
      <c r="Y45" s="66">
        <f t="shared" si="6"/>
        <v>0</v>
      </c>
      <c r="Z45" s="66">
        <f t="shared" si="6"/>
        <v>7.5</v>
      </c>
      <c r="AA45" s="66">
        <f t="shared" si="6"/>
        <v>7.5</v>
      </c>
      <c r="AB45" s="66">
        <f t="shared" si="6"/>
        <v>8.5</v>
      </c>
      <c r="AC45" s="66">
        <f t="shared" si="6"/>
        <v>7.5</v>
      </c>
      <c r="AD45" s="66">
        <f t="shared" si="6"/>
        <v>6.5</v>
      </c>
      <c r="AE45" s="66">
        <f t="shared" si="6"/>
        <v>0</v>
      </c>
      <c r="AF45" s="66">
        <f t="shared" ref="AF45:AH45" si="7">SUM(AF26:AF44)</f>
        <v>0</v>
      </c>
      <c r="AG45" s="66">
        <f t="shared" si="7"/>
        <v>8</v>
      </c>
      <c r="AH45" s="66">
        <f t="shared" si="7"/>
        <v>0</v>
      </c>
      <c r="AI45" s="67">
        <f>SUM(AI26:AI44)</f>
        <v>161</v>
      </c>
      <c r="AJ45" s="31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61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</row>
    <row r="46" spans="1:69" s="34" customFormat="1" ht="13.8" thickBot="1" x14ac:dyDescent="0.3">
      <c r="A46" s="16" t="s">
        <v>9</v>
      </c>
      <c r="B46" s="17"/>
      <c r="C46" s="18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70"/>
      <c r="AJ46" s="35"/>
      <c r="AZ46" s="61"/>
    </row>
    <row r="47" spans="1:69" s="34" customFormat="1" ht="10.8" thickBot="1" x14ac:dyDescent="0.25">
      <c r="A47" s="19" t="s">
        <v>24</v>
      </c>
      <c r="B47" s="18" t="s">
        <v>25</v>
      </c>
      <c r="C47" s="18"/>
      <c r="D47" s="69"/>
      <c r="E47" s="69"/>
      <c r="F47" s="69" t="s">
        <v>31</v>
      </c>
      <c r="G47" s="69"/>
      <c r="H47" s="69" t="s">
        <v>32</v>
      </c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Y47" s="69"/>
      <c r="Z47" s="69"/>
      <c r="AA47" s="69"/>
      <c r="AB47" s="69"/>
      <c r="AC47" s="69"/>
      <c r="AD47" s="69"/>
      <c r="AE47" s="69"/>
      <c r="AF47" s="76" t="s">
        <v>10</v>
      </c>
      <c r="AG47" s="75">
        <f>21</f>
        <v>21</v>
      </c>
      <c r="AH47" s="69"/>
      <c r="AI47" s="71">
        <f>7.5*AG47</f>
        <v>157.5</v>
      </c>
      <c r="AJ47" s="35"/>
      <c r="AZ47" s="61"/>
    </row>
    <row r="48" spans="1:69" s="34" customFormat="1" ht="10.199999999999999" x14ac:dyDescent="0.2">
      <c r="A48" s="19" t="s">
        <v>23</v>
      </c>
      <c r="B48" s="18" t="s">
        <v>26</v>
      </c>
      <c r="C48" s="18"/>
      <c r="D48" s="69"/>
      <c r="E48" s="69"/>
      <c r="F48" s="69" t="s">
        <v>39</v>
      </c>
      <c r="G48" s="69"/>
      <c r="H48" s="69" t="s">
        <v>33</v>
      </c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70"/>
      <c r="AJ48" s="35"/>
      <c r="AZ48" s="61"/>
    </row>
    <row r="49" spans="1:52" s="34" customFormat="1" ht="10.199999999999999" x14ac:dyDescent="0.2">
      <c r="A49" s="19" t="s">
        <v>29</v>
      </c>
      <c r="B49" s="18" t="s">
        <v>30</v>
      </c>
      <c r="C49" s="18"/>
      <c r="D49" s="69"/>
      <c r="E49" s="69"/>
      <c r="F49" s="69" t="s">
        <v>38</v>
      </c>
      <c r="G49" s="69"/>
      <c r="H49" s="69" t="s">
        <v>34</v>
      </c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Y49" s="69"/>
      <c r="Z49" s="69"/>
      <c r="AA49" s="69"/>
      <c r="AB49" s="69"/>
      <c r="AC49" s="69"/>
      <c r="AD49" s="69"/>
      <c r="AE49" s="69"/>
      <c r="AF49" s="76" t="s">
        <v>46</v>
      </c>
      <c r="AG49" s="69"/>
      <c r="AH49" s="69"/>
      <c r="AI49" s="70">
        <f>AI45-AI47</f>
        <v>3.5</v>
      </c>
      <c r="AJ49" s="79" t="s">
        <v>43</v>
      </c>
      <c r="AZ49" s="61"/>
    </row>
    <row r="50" spans="1:52" s="34" customFormat="1" ht="10.199999999999999" x14ac:dyDescent="0.2">
      <c r="A50" s="18" t="s">
        <v>27</v>
      </c>
      <c r="B50" s="18" t="s">
        <v>28</v>
      </c>
      <c r="C50" s="35"/>
      <c r="D50" s="72"/>
      <c r="E50" s="72"/>
      <c r="F50" s="72" t="s">
        <v>40</v>
      </c>
      <c r="G50" s="72"/>
      <c r="H50" s="72" t="s">
        <v>35</v>
      </c>
      <c r="I50" s="72"/>
      <c r="J50" s="72"/>
      <c r="K50" s="72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70"/>
      <c r="AJ50" s="35"/>
    </row>
    <row r="51" spans="1:52" s="34" customFormat="1" ht="10.199999999999999" x14ac:dyDescent="0.2">
      <c r="A51" s="35" t="s">
        <v>21</v>
      </c>
      <c r="B51" s="35" t="s">
        <v>22</v>
      </c>
      <c r="C51" s="35"/>
      <c r="D51" s="72"/>
      <c r="E51" s="72"/>
      <c r="F51" s="72" t="s">
        <v>36</v>
      </c>
      <c r="G51" s="72"/>
      <c r="H51" s="72" t="s">
        <v>41</v>
      </c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Y51" s="72"/>
      <c r="Z51" s="72"/>
      <c r="AA51" s="72"/>
      <c r="AB51" s="72"/>
      <c r="AC51" s="72"/>
      <c r="AD51" s="72"/>
      <c r="AE51" s="72"/>
      <c r="AF51" s="77" t="s">
        <v>47</v>
      </c>
      <c r="AG51" s="72"/>
      <c r="AH51" s="72"/>
      <c r="AI51" s="73">
        <f>10.5</f>
        <v>10.5</v>
      </c>
      <c r="AJ51" s="35"/>
      <c r="AL51" s="34" t="s">
        <v>45</v>
      </c>
    </row>
    <row r="52" spans="1:52" s="34" customFormat="1" ht="10.199999999999999" x14ac:dyDescent="0.2">
      <c r="A52" s="35"/>
      <c r="B52" s="35"/>
      <c r="C52" s="35"/>
      <c r="D52" s="72"/>
      <c r="E52" s="72"/>
      <c r="F52" s="72"/>
      <c r="G52" s="72"/>
      <c r="H52" s="72" t="s">
        <v>42</v>
      </c>
      <c r="I52" s="72"/>
      <c r="J52" s="72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  <c r="V52" s="72"/>
      <c r="W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35"/>
    </row>
    <row r="53" spans="1:52" s="34" customFormat="1" ht="13.8" thickBot="1" x14ac:dyDescent="0.3">
      <c r="A53" s="33"/>
      <c r="B53" s="33"/>
      <c r="C53" s="33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Y53" s="72"/>
      <c r="Z53" s="72"/>
      <c r="AA53" s="72"/>
      <c r="AB53" s="72"/>
      <c r="AC53" s="72"/>
      <c r="AD53" s="72"/>
      <c r="AE53" s="72"/>
      <c r="AF53" s="77" t="s">
        <v>48</v>
      </c>
      <c r="AG53" s="72"/>
      <c r="AH53" s="72"/>
      <c r="AI53" s="74">
        <f>AI51+AI49</f>
        <v>14</v>
      </c>
      <c r="AJ53" s="35"/>
    </row>
    <row r="54" spans="1:52" s="34" customFormat="1" ht="13.8" thickTop="1" x14ac:dyDescent="0.25">
      <c r="A54" s="33"/>
      <c r="B54" s="33"/>
      <c r="C54" s="33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</row>
    <row r="55" spans="1:52" s="34" customFormat="1" x14ac:dyDescent="0.25">
      <c r="A55" s="33"/>
      <c r="B55" s="33"/>
      <c r="C55" s="33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</row>
    <row r="56" spans="1:52" s="34" customFormat="1" x14ac:dyDescent="0.25">
      <c r="A56" s="33"/>
      <c r="B56" s="33"/>
      <c r="C56" s="33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</row>
    <row r="57" spans="1:52" s="34" customFormat="1" x14ac:dyDescent="0.25">
      <c r="A57" s="33"/>
      <c r="B57" s="33"/>
      <c r="C57" s="33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</row>
    <row r="58" spans="1:52" x14ac:dyDescent="0.25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1:52" x14ac:dyDescent="0.25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1:52" x14ac:dyDescent="0.25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:52" x14ac:dyDescent="0.25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:52" x14ac:dyDescent="0.25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1:52" x14ac:dyDescent="0.25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1:52" x14ac:dyDescent="0.25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5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5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5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5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5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5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5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5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5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5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5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5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5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5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5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5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5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5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5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5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5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3:36" x14ac:dyDescent="0.25">
      <c r="C86" s="20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3:36" x14ac:dyDescent="0.25">
      <c r="C87" s="20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3:36" x14ac:dyDescent="0.25">
      <c r="C88" s="20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3:36" x14ac:dyDescent="0.25">
      <c r="C89" s="20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3:36" x14ac:dyDescent="0.25">
      <c r="C90" s="20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3:36" x14ac:dyDescent="0.25">
      <c r="C91" s="20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3:36" x14ac:dyDescent="0.25">
      <c r="C92" s="20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3:36" x14ac:dyDescent="0.25">
      <c r="C93" s="20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3:36" x14ac:dyDescent="0.25">
      <c r="C94" s="20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3:36" x14ac:dyDescent="0.25">
      <c r="C95" s="20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3:36" x14ac:dyDescent="0.25">
      <c r="C96" s="20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3:36" x14ac:dyDescent="0.25">
      <c r="C97" s="20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3:36" x14ac:dyDescent="0.25">
      <c r="C98" s="20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Bev Holmes</cp:lastModifiedBy>
  <cp:lastPrinted>2018-04-02T18:26:23Z</cp:lastPrinted>
  <dcterms:created xsi:type="dcterms:W3CDTF">1998-07-03T22:57:08Z</dcterms:created>
  <dcterms:modified xsi:type="dcterms:W3CDTF">2018-05-01T20:44:02Z</dcterms:modified>
</cp:coreProperties>
</file>