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BE114DAD-2EE7-499E-9F1E-30E139583C56}" xr6:coauthVersionLast="32" xr6:coauthVersionMax="32" xr10:uidLastSave="{00000000-0000-0000-0000-000000000000}"/>
  <bookViews>
    <workbookView xWindow="0" yWindow="105" windowWidth="1678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10" i="1" l="1"/>
  <c r="AH33" i="1" l="1"/>
  <c r="X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X31" i="1" l="1"/>
  <c r="AI37" i="1"/>
  <c r="AI22" i="1" l="1"/>
  <c r="AI33" i="1"/>
  <c r="AI29" i="1"/>
  <c r="AI18" i="1"/>
  <c r="AI9" i="1"/>
  <c r="AI14" i="1"/>
  <c r="AI13" i="1"/>
  <c r="AI12" i="1"/>
  <c r="AI15" i="1"/>
  <c r="AI27" i="1"/>
  <c r="AI19" i="1"/>
  <c r="AI28" i="1"/>
  <c r="AI23" i="1"/>
  <c r="AI8" i="1"/>
  <c r="AI17" i="1"/>
  <c r="AI20" i="1"/>
  <c r="AI11" i="1"/>
  <c r="AI16" i="1"/>
  <c r="AI24" i="1"/>
  <c r="AI25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<sst xmlns="http://schemas.openxmlformats.org/spreadsheetml/2006/main" count="208" uniqueCount="65">
  <si>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</si>
  <si>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</si>
  <si>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</si>
  <si>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</si>
  <si>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</si>
  <si>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</si>
  <si>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</si>
  <si>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</si>
  <si>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</si>
  <si>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</si>
  <si>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</si>
  <si>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</si>
  <si>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</si>
  <si>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</si>
  <si>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</si>
  <si>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</si>
  <si>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</si>
  <si>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</si>
  <si>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</si>
  <si>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</si>
  <si>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</si>
  <si>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</si>
  <si>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</si>
  <si>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</si>
  <si>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</si>
  <si>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</si>
  <si>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</si>
  <si>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</si>
  <si>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</si>
  <si>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</si>
  <si>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</si>
  <si>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</si>
  <si>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</si>
  <si>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</si>
  <si>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</si>
  <si>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</si>
  <si>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</si>
  <si>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</si>
  <si>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</si>
  <si>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</si>
  <si>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</si>
  <si>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</si>
  <si>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</si>
  <si>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</si>
  <si>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</si>
  <si>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</si>
  <si>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</si>
  <si>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</si>
  <si>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</si>
  <si>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</si>
  <si>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</si>
  <si>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</si>
  <si>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</si>
  <si>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</si>
  <si>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Guildhouse South Building SI's + shop dwg review</t>
  </si>
  <si>
    <t>Guildhouse North Building SI's + shop dwg review</t>
  </si>
  <si>
    <t>1712</t>
  </si>
  <si>
    <t>BPP Area 6 Lot 3</t>
  </si>
  <si>
    <t>1508</t>
  </si>
  <si>
    <t>BPP Lot 37 Apt</t>
  </si>
  <si>
    <t>Unit planning, schematic design</t>
  </si>
  <si>
    <t>May 2018</t>
  </si>
  <si>
    <t>Working towards BP Set/ Coord. with consultants</t>
  </si>
  <si>
    <t>Guildhouse TH mailbox relocation</t>
  </si>
  <si>
    <t>Amenity building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</si>
</sst>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164" fontId="6" fillId="7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style="86" customWidth="1"/>
    <col min="2" max="2" width="21.85546875" style="86" customWidth="1"/>
    <col min="3" max="3" width="5" style="88" customWidth="1"/>
    <col min="4" max="34" width="3.42578125" style="89" customWidth="1"/>
    <col min="35" max="35" width="5.7109375" style="90" customWidth="1"/>
    <col min="36" max="36" width="51.140625" style="89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91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16</v>
      </c>
      <c r="F7" s="31" t="s">
        <v>15</v>
      </c>
      <c r="G7" s="31" t="s">
        <v>17</v>
      </c>
      <c r="H7" s="31" t="s">
        <v>18</v>
      </c>
      <c r="I7" s="31" t="s">
        <v>18</v>
      </c>
      <c r="J7" s="32" t="s">
        <v>19</v>
      </c>
      <c r="K7" s="31" t="s">
        <v>15</v>
      </c>
      <c r="L7" s="31" t="s">
        <v>16</v>
      </c>
      <c r="M7" s="31" t="s">
        <v>15</v>
      </c>
      <c r="N7" s="31" t="s">
        <v>17</v>
      </c>
      <c r="O7" s="31" t="s">
        <v>18</v>
      </c>
      <c r="P7" s="31" t="s">
        <v>18</v>
      </c>
      <c r="Q7" s="32" t="s">
        <v>19</v>
      </c>
      <c r="R7" s="31" t="s">
        <v>15</v>
      </c>
      <c r="S7" s="31" t="s">
        <v>16</v>
      </c>
      <c r="T7" s="31" t="s">
        <v>15</v>
      </c>
      <c r="U7" s="31" t="s">
        <v>17</v>
      </c>
      <c r="V7" s="31" t="s">
        <v>18</v>
      </c>
      <c r="W7" s="31" t="s">
        <v>18</v>
      </c>
      <c r="X7" s="32" t="s">
        <v>19</v>
      </c>
      <c r="Y7" s="31" t="s">
        <v>15</v>
      </c>
      <c r="Z7" s="31" t="s">
        <v>16</v>
      </c>
      <c r="AA7" s="31" t="s">
        <v>15</v>
      </c>
      <c r="AB7" s="31" t="s">
        <v>17</v>
      </c>
      <c r="AC7" s="31" t="s">
        <v>18</v>
      </c>
      <c r="AD7" s="31" t="s">
        <v>18</v>
      </c>
      <c r="AE7" s="32" t="s">
        <v>19</v>
      </c>
      <c r="AF7" s="31" t="s">
        <v>15</v>
      </c>
      <c r="AG7" s="31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58</v>
      </c>
      <c r="B9" s="29" t="s">
        <v>59</v>
      </c>
      <c r="C9" s="30" t="s">
        <v>31</v>
      </c>
      <c r="D9" s="45">
        <v>6.5</v>
      </c>
      <c r="E9" s="45">
        <v>6.5</v>
      </c>
      <c r="F9" s="45">
        <v>7.5</v>
      </c>
      <c r="G9" s="45">
        <v>7.5</v>
      </c>
      <c r="H9" s="39" t="s">
        <v>20</v>
      </c>
      <c r="I9" s="39" t="s">
        <v>20</v>
      </c>
      <c r="J9" s="45">
        <v>5.5</v>
      </c>
      <c r="K9" s="45">
        <v>7.5</v>
      </c>
      <c r="L9" s="45">
        <v>6.5</v>
      </c>
      <c r="M9" s="45">
        <v>7.5</v>
      </c>
      <c r="N9" s="45">
        <v>7.5</v>
      </c>
      <c r="O9" s="39" t="s">
        <v>20</v>
      </c>
      <c r="P9" s="39" t="s">
        <v>20</v>
      </c>
      <c r="Q9" s="45">
        <v>6.5</v>
      </c>
      <c r="R9" s="45">
        <v>7.5</v>
      </c>
      <c r="S9" s="45">
        <v>7.5</v>
      </c>
      <c r="T9" s="93">
        <v>7.5</v>
      </c>
      <c r="U9" s="93">
        <v>6.5</v>
      </c>
      <c r="V9" s="39" t="s">
        <v>20</v>
      </c>
      <c r="W9" s="39" t="s">
        <v>20</v>
      </c>
      <c r="X9" s="45"/>
      <c r="Y9" s="45">
        <v>7.5</v>
      </c>
      <c r="Z9" s="45">
        <v>8</v>
      </c>
      <c r="AA9" s="45">
        <v>4.5</v>
      </c>
      <c r="AB9" s="93"/>
      <c r="AC9" s="39" t="s">
        <v>20</v>
      </c>
      <c r="AD9" s="39" t="s">
        <v>20</v>
      </c>
      <c r="AE9" s="45">
        <v>7.5</v>
      </c>
      <c r="AF9" s="45"/>
      <c r="AG9" s="45"/>
      <c r="AH9" s="45"/>
      <c r="AI9" s="40">
        <f>SUM(D9:AH9)</f>
        <v>125.5</v>
      </c>
      <c r="AJ9" s="34" t="s">
        <v>62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56</v>
      </c>
      <c r="B10" s="37" t="s">
        <v>57</v>
      </c>
      <c r="C10" s="38" t="s">
        <v>26</v>
      </c>
      <c r="D10" s="39"/>
      <c r="E10" s="39"/>
      <c r="F10" s="39"/>
      <c r="G10" s="39"/>
      <c r="H10" s="39" t="s">
        <v>20</v>
      </c>
      <c r="I10" s="39" t="s">
        <v>20</v>
      </c>
      <c r="J10" s="39"/>
      <c r="K10" s="39"/>
      <c r="L10" s="39"/>
      <c r="M10" s="39"/>
      <c r="N10" s="39"/>
      <c r="O10" s="39" t="s">
        <v>20</v>
      </c>
      <c r="P10" s="39" t="s">
        <v>20</v>
      </c>
      <c r="Q10" s="39"/>
      <c r="R10" s="39"/>
      <c r="S10" s="39"/>
      <c r="T10" s="39"/>
      <c r="U10" s="39"/>
      <c r="V10" s="39" t="s">
        <v>20</v>
      </c>
      <c r="W10" s="39" t="s">
        <v>20</v>
      </c>
      <c r="X10" s="39"/>
      <c r="Y10" s="39"/>
      <c r="Z10" s="39"/>
      <c r="AA10" s="39"/>
      <c r="AB10" s="39"/>
      <c r="AC10" s="39" t="s">
        <v>20</v>
      </c>
      <c r="AD10" s="39" t="s">
        <v>20</v>
      </c>
      <c r="AE10" s="39"/>
      <c r="AF10" s="39">
        <v>7.5</v>
      </c>
      <c r="AG10" s="39">
        <v>3.5</v>
      </c>
      <c r="AH10" s="39"/>
      <c r="AI10" s="40">
        <f t="shared" si="0"/>
        <v>11</v>
      </c>
      <c r="AJ10" s="41" t="s">
        <v>64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56</v>
      </c>
      <c r="B11" s="29" t="s">
        <v>57</v>
      </c>
      <c r="C11" s="30" t="s">
        <v>26</v>
      </c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/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>
        <v>4</v>
      </c>
      <c r="AH11" s="45">
        <v>7.5</v>
      </c>
      <c r="AI11" s="40">
        <f t="shared" si="0"/>
        <v>11.5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 t="shared" si="0"/>
        <v>0</v>
      </c>
      <c r="AJ12" s="9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43" customFormat="1" ht="12" customHeight="1" x14ac:dyDescent="0.2">
      <c r="A13" s="44"/>
      <c r="B13" s="29"/>
      <c r="C13" s="30"/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8" customFormat="1" ht="12" customHeight="1" x14ac:dyDescent="0.2">
      <c r="A15" s="46"/>
      <c r="B15" s="47"/>
      <c r="C15" s="30"/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49"/>
      <c r="C16" s="38"/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 t="s">
        <v>52</v>
      </c>
      <c r="B17" s="29" t="s">
        <v>53</v>
      </c>
      <c r="C17" s="38" t="s">
        <v>33</v>
      </c>
      <c r="D17" s="45"/>
      <c r="E17" s="45"/>
      <c r="F17" s="45"/>
      <c r="G17" s="45"/>
      <c r="H17" s="39" t="s">
        <v>20</v>
      </c>
      <c r="I17" s="39" t="s">
        <v>20</v>
      </c>
      <c r="J17" s="45">
        <v>1</v>
      </c>
      <c r="K17" s="45"/>
      <c r="L17" s="45">
        <v>1</v>
      </c>
      <c r="M17" s="45">
        <v>0.5</v>
      </c>
      <c r="N17" s="45"/>
      <c r="O17" s="39" t="s">
        <v>20</v>
      </c>
      <c r="P17" s="39" t="s">
        <v>20</v>
      </c>
      <c r="Q17" s="45">
        <v>1</v>
      </c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>
        <v>1</v>
      </c>
      <c r="AA17" s="45">
        <v>3</v>
      </c>
      <c r="AB17" s="45">
        <v>3</v>
      </c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si="0"/>
        <v>10.5</v>
      </c>
      <c r="AJ17" s="34" t="s">
        <v>55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50" t="s">
        <v>52</v>
      </c>
      <c r="B18" s="51" t="s">
        <v>53</v>
      </c>
      <c r="C18" s="38" t="s">
        <v>33</v>
      </c>
      <c r="D18" s="39">
        <v>1</v>
      </c>
      <c r="E18" s="39"/>
      <c r="F18" s="39"/>
      <c r="G18" s="39"/>
      <c r="H18" s="39" t="s">
        <v>20</v>
      </c>
      <c r="I18" s="39" t="s">
        <v>20</v>
      </c>
      <c r="J18" s="39">
        <v>1</v>
      </c>
      <c r="K18" s="39"/>
      <c r="L18" s="39"/>
      <c r="M18" s="39">
        <v>0.5</v>
      </c>
      <c r="N18" s="39"/>
      <c r="O18" s="39" t="s">
        <v>20</v>
      </c>
      <c r="P18" s="39" t="s">
        <v>20</v>
      </c>
      <c r="Q18" s="39"/>
      <c r="R18" s="39"/>
      <c r="S18" s="39"/>
      <c r="T18" s="39">
        <v>1</v>
      </c>
      <c r="U18" s="39"/>
      <c r="V18" s="39" t="s">
        <v>20</v>
      </c>
      <c r="W18" s="39" t="s">
        <v>20</v>
      </c>
      <c r="X18" s="39"/>
      <c r="Y18" s="39"/>
      <c r="Z18" s="39"/>
      <c r="AA18" s="39"/>
      <c r="AB18" s="39">
        <v>4.5</v>
      </c>
      <c r="AC18" s="39" t="s">
        <v>20</v>
      </c>
      <c r="AD18" s="39" t="s">
        <v>20</v>
      </c>
      <c r="AE18" s="39"/>
      <c r="AF18" s="39"/>
      <c r="AG18" s="39"/>
      <c r="AH18" s="39"/>
      <c r="AI18" s="40">
        <f>SUM(D18:AH18)</f>
        <v>8</v>
      </c>
      <c r="AJ18" s="41" t="s">
        <v>54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3" customFormat="1" ht="12" customHeight="1" x14ac:dyDescent="0.2">
      <c r="A19" s="44" t="s">
        <v>52</v>
      </c>
      <c r="B19" s="29" t="s">
        <v>53</v>
      </c>
      <c r="C19" s="30" t="s">
        <v>41</v>
      </c>
      <c r="D19" s="45"/>
      <c r="E19" s="45">
        <v>2</v>
      </c>
      <c r="F19" s="45"/>
      <c r="G19" s="45"/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/>
      <c r="AB19" s="45"/>
      <c r="AC19" s="39" t="s">
        <v>20</v>
      </c>
      <c r="AD19" s="39" t="s">
        <v>20</v>
      </c>
      <c r="AE19" s="45"/>
      <c r="AF19" s="45"/>
      <c r="AG19" s="45"/>
      <c r="AH19" s="45"/>
      <c r="AI19" s="40">
        <f t="shared" si="0"/>
        <v>2</v>
      </c>
      <c r="AJ19" s="52" t="s">
        <v>63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8" customFormat="1" ht="12" customHeight="1" x14ac:dyDescent="0.2">
      <c r="A20" s="54"/>
      <c r="B20" s="55"/>
      <c r="C20" s="56"/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8" customFormat="1" x14ac:dyDescent="0.2">
      <c r="A21" s="57"/>
      <c r="B21" s="58" t="s">
        <v>6</v>
      </c>
      <c r="C21" s="59"/>
      <c r="D21" s="60">
        <f t="shared" ref="D21:AE21" si="1">SUM(D8:D20)</f>
        <v>7.5</v>
      </c>
      <c r="E21" s="60">
        <f t="shared" si="1"/>
        <v>8.5</v>
      </c>
      <c r="F21" s="60">
        <f t="shared" si="1"/>
        <v>7.5</v>
      </c>
      <c r="G21" s="60">
        <f t="shared" si="1"/>
        <v>7.5</v>
      </c>
      <c r="H21" s="60">
        <f t="shared" si="1"/>
        <v>0</v>
      </c>
      <c r="I21" s="60">
        <f t="shared" si="1"/>
        <v>0</v>
      </c>
      <c r="J21" s="60">
        <f t="shared" si="1"/>
        <v>7.5</v>
      </c>
      <c r="K21" s="60">
        <f t="shared" si="1"/>
        <v>7.5</v>
      </c>
      <c r="L21" s="60">
        <f t="shared" si="1"/>
        <v>7.5</v>
      </c>
      <c r="M21" s="60">
        <f t="shared" si="1"/>
        <v>8.5</v>
      </c>
      <c r="N21" s="60">
        <f t="shared" si="1"/>
        <v>7.5</v>
      </c>
      <c r="O21" s="60">
        <f t="shared" si="1"/>
        <v>0</v>
      </c>
      <c r="P21" s="60">
        <f t="shared" si="1"/>
        <v>0</v>
      </c>
      <c r="Q21" s="60">
        <f t="shared" si="1"/>
        <v>7.5</v>
      </c>
      <c r="R21" s="60">
        <f t="shared" si="1"/>
        <v>7.5</v>
      </c>
      <c r="S21" s="60">
        <f t="shared" si="1"/>
        <v>7.5</v>
      </c>
      <c r="T21" s="60">
        <f t="shared" si="1"/>
        <v>8.5</v>
      </c>
      <c r="U21" s="60">
        <f t="shared" si="1"/>
        <v>6.5</v>
      </c>
      <c r="V21" s="60">
        <f t="shared" si="1"/>
        <v>0</v>
      </c>
      <c r="W21" s="60">
        <f t="shared" si="1"/>
        <v>0</v>
      </c>
      <c r="X21" s="60">
        <f t="shared" si="1"/>
        <v>0</v>
      </c>
      <c r="Y21" s="60">
        <f t="shared" si="1"/>
        <v>7.5</v>
      </c>
      <c r="Z21" s="60">
        <f t="shared" si="1"/>
        <v>9</v>
      </c>
      <c r="AA21" s="60">
        <f t="shared" si="1"/>
        <v>7.5</v>
      </c>
      <c r="AB21" s="60">
        <f t="shared" si="1"/>
        <v>7.5</v>
      </c>
      <c r="AC21" s="60">
        <f t="shared" si="1"/>
        <v>0</v>
      </c>
      <c r="AD21" s="60">
        <f t="shared" si="1"/>
        <v>0</v>
      </c>
      <c r="AE21" s="60">
        <f t="shared" si="1"/>
        <v>7.5</v>
      </c>
      <c r="AF21" s="60">
        <f t="shared" ref="AF21:AH21" si="2">SUM(AF8:AF20)</f>
        <v>7.5</v>
      </c>
      <c r="AG21" s="60">
        <f t="shared" si="2"/>
        <v>7.5</v>
      </c>
      <c r="AH21" s="60">
        <f t="shared" si="2"/>
        <v>7.5</v>
      </c>
      <c r="AI21" s="61">
        <f t="shared" ref="AI21" si="3">SUM(AI8:AI20)</f>
        <v>168.5</v>
      </c>
      <c r="AJ21" s="6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3" customFormat="1" x14ac:dyDescent="0.2">
      <c r="A22" s="63" t="s">
        <v>7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>
        <f>7.5</f>
        <v>7.5</v>
      </c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40">
        <f t="shared" ref="AI22:AI30" si="4">SUM(D22:AH22)</f>
        <v>7.5</v>
      </c>
      <c r="AJ22" s="6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3" customFormat="1" x14ac:dyDescent="0.2">
      <c r="A23" s="63" t="s">
        <v>14</v>
      </c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40">
        <f t="shared" si="4"/>
        <v>0</v>
      </c>
      <c r="AJ23" s="6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8" customFormat="1" x14ac:dyDescent="0.2">
      <c r="A24" s="63" t="s">
        <v>8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40">
        <f t="shared" si="4"/>
        <v>0</v>
      </c>
      <c r="AJ24" s="6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3" t="s">
        <v>22</v>
      </c>
      <c r="B25" s="6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40">
        <f t="shared" si="4"/>
        <v>0</v>
      </c>
      <c r="AJ25" s="6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7" t="s">
        <v>49</v>
      </c>
      <c r="B26" s="67"/>
      <c r="C26" s="6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40"/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7" t="s">
        <v>12</v>
      </c>
      <c r="B27" s="67"/>
      <c r="C27" s="6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40">
        <f t="shared" si="4"/>
        <v>0</v>
      </c>
      <c r="AJ27" s="6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7" t="s">
        <v>13</v>
      </c>
      <c r="B28" s="67"/>
      <c r="C28" s="6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40">
        <f t="shared" si="4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7" t="s">
        <v>50</v>
      </c>
      <c r="B29" s="67"/>
      <c r="C29" s="6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40">
        <f t="shared" si="4"/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7" t="s">
        <v>50</v>
      </c>
      <c r="B30" s="67"/>
      <c r="C30" s="6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40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7" t="s">
        <v>9</v>
      </c>
      <c r="B31" s="67"/>
      <c r="C31" s="67"/>
      <c r="D31" s="60">
        <f t="shared" ref="D31:T31" si="5">SUM(D21:D30)</f>
        <v>7.5</v>
      </c>
      <c r="E31" s="60">
        <f t="shared" si="5"/>
        <v>8.5</v>
      </c>
      <c r="F31" s="60">
        <f t="shared" si="5"/>
        <v>7.5</v>
      </c>
      <c r="G31" s="60">
        <f t="shared" si="5"/>
        <v>7.5</v>
      </c>
      <c r="H31" s="60">
        <f t="shared" si="5"/>
        <v>0</v>
      </c>
      <c r="I31" s="60">
        <f t="shared" si="5"/>
        <v>0</v>
      </c>
      <c r="J31" s="60">
        <f t="shared" si="5"/>
        <v>7.5</v>
      </c>
      <c r="K31" s="60">
        <f t="shared" si="5"/>
        <v>7.5</v>
      </c>
      <c r="L31" s="60">
        <f t="shared" si="5"/>
        <v>7.5</v>
      </c>
      <c r="M31" s="60">
        <f t="shared" si="5"/>
        <v>8.5</v>
      </c>
      <c r="N31" s="60">
        <f t="shared" si="5"/>
        <v>7.5</v>
      </c>
      <c r="O31" s="60">
        <f t="shared" si="5"/>
        <v>0</v>
      </c>
      <c r="P31" s="60">
        <f t="shared" si="5"/>
        <v>0</v>
      </c>
      <c r="Q31" s="60">
        <f t="shared" si="5"/>
        <v>7.5</v>
      </c>
      <c r="R31" s="60">
        <f t="shared" si="5"/>
        <v>7.5</v>
      </c>
      <c r="S31" s="60">
        <f t="shared" si="5"/>
        <v>7.5</v>
      </c>
      <c r="T31" s="60">
        <f t="shared" si="5"/>
        <v>8.5</v>
      </c>
      <c r="U31" s="60">
        <f>SUM(U21:U30)</f>
        <v>6.5</v>
      </c>
      <c r="V31" s="60">
        <f>SUM(V21:V30)</f>
        <v>0</v>
      </c>
      <c r="W31" s="60">
        <f>SUM(W21:W30)</f>
        <v>0</v>
      </c>
      <c r="X31" s="60">
        <f t="shared" ref="X31:AC31" si="6">SUM(X21:X30)</f>
        <v>7.5</v>
      </c>
      <c r="Y31" s="60">
        <f t="shared" si="6"/>
        <v>7.5</v>
      </c>
      <c r="Z31" s="60">
        <f t="shared" si="6"/>
        <v>9</v>
      </c>
      <c r="AA31" s="60">
        <f t="shared" si="6"/>
        <v>7.5</v>
      </c>
      <c r="AB31" s="60">
        <f t="shared" si="6"/>
        <v>7.5</v>
      </c>
      <c r="AC31" s="60">
        <f t="shared" si="6"/>
        <v>0</v>
      </c>
      <c r="AD31" s="60">
        <f>SUM(AD21:AD30)</f>
        <v>0</v>
      </c>
      <c r="AE31" s="60">
        <f t="shared" ref="AE31:AH31" si="7">SUM(AE21:AE30)</f>
        <v>7.5</v>
      </c>
      <c r="AF31" s="60">
        <f t="shared" si="7"/>
        <v>7.5</v>
      </c>
      <c r="AG31" s="60">
        <f t="shared" si="7"/>
        <v>7.5</v>
      </c>
      <c r="AH31" s="60">
        <f t="shared" si="7"/>
        <v>7.5</v>
      </c>
      <c r="AI31" s="61">
        <f>SUM(AI21:AI30)</f>
        <v>176</v>
      </c>
      <c r="AJ31" s="6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0" t="s">
        <v>10</v>
      </c>
      <c r="B32" s="71"/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5"/>
      <c r="AZ32" s="5"/>
    </row>
    <row r="33" spans="1:52" s="4" customFormat="1" ht="12" thickBot="1" x14ac:dyDescent="0.25">
      <c r="A33" s="76" t="s">
        <v>26</v>
      </c>
      <c r="B33" s="72" t="s">
        <v>27</v>
      </c>
      <c r="C33" s="72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73"/>
      <c r="AG33" s="77" t="s">
        <v>11</v>
      </c>
      <c r="AH33" s="78">
        <f>23</f>
        <v>23</v>
      </c>
      <c r="AI33" s="79">
        <f>AH33*7.5</f>
        <v>172.5</v>
      </c>
      <c r="AJ33" s="75"/>
      <c r="AZ33" s="5"/>
    </row>
    <row r="34" spans="1:52" s="4" customFormat="1" ht="11.25" x14ac:dyDescent="0.2">
      <c r="A34" s="76" t="s">
        <v>25</v>
      </c>
      <c r="B34" s="72" t="s">
        <v>28</v>
      </c>
      <c r="C34" s="72"/>
      <c r="D34" s="73"/>
      <c r="E34" s="73"/>
      <c r="F34" s="73" t="s">
        <v>41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5"/>
      <c r="AZ34" s="5"/>
    </row>
    <row r="35" spans="1:52" s="4" customFormat="1" ht="11.25" x14ac:dyDescent="0.2">
      <c r="A35" s="76" t="s">
        <v>31</v>
      </c>
      <c r="B35" s="72" t="s">
        <v>32</v>
      </c>
      <c r="C35" s="72"/>
      <c r="D35" s="73"/>
      <c r="E35" s="73"/>
      <c r="F35" s="73" t="s">
        <v>40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73"/>
      <c r="AG35" s="77" t="s">
        <v>46</v>
      </c>
      <c r="AH35" s="73"/>
      <c r="AI35" s="74">
        <f>AI31-AI33</f>
        <v>3.5</v>
      </c>
      <c r="AJ35" s="80" t="s">
        <v>45</v>
      </c>
      <c r="AZ35" s="5"/>
    </row>
    <row r="36" spans="1:52" s="4" customFormat="1" ht="11.25" x14ac:dyDescent="0.2">
      <c r="A36" s="72" t="s">
        <v>29</v>
      </c>
      <c r="B36" s="72" t="s">
        <v>30</v>
      </c>
      <c r="C36" s="75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5"/>
    </row>
    <row r="37" spans="1:52" s="4" customFormat="1" ht="11.25" x14ac:dyDescent="0.2">
      <c r="A37" s="75" t="s">
        <v>23</v>
      </c>
      <c r="B37" s="75" t="s">
        <v>24</v>
      </c>
      <c r="C37" s="75"/>
      <c r="D37" s="81"/>
      <c r="E37" s="81"/>
      <c r="F37" s="81" t="s">
        <v>38</v>
      </c>
      <c r="G37" s="81"/>
      <c r="H37" s="81" t="s">
        <v>43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2" t="s">
        <v>47</v>
      </c>
      <c r="AH37" s="81"/>
      <c r="AI37" s="83">
        <f>4</f>
        <v>4</v>
      </c>
      <c r="AJ37" s="75"/>
    </row>
    <row r="38" spans="1:52" s="4" customFormat="1" ht="11.25" x14ac:dyDescent="0.2">
      <c r="A38" s="75"/>
      <c r="B38" s="75"/>
      <c r="C38" s="75"/>
      <c r="D38" s="81"/>
      <c r="E38" s="81"/>
      <c r="F38" s="81"/>
      <c r="G38" s="81"/>
      <c r="H38" s="81" t="s">
        <v>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75"/>
    </row>
    <row r="39" spans="1:52" s="4" customFormat="1" ht="13.5" thickBot="1" x14ac:dyDescent="0.25">
      <c r="A39" s="84"/>
      <c r="B39" s="84"/>
      <c r="C39" s="84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81"/>
      <c r="AA39" s="81"/>
      <c r="AB39" s="81"/>
      <c r="AC39" s="81"/>
      <c r="AD39" s="81"/>
      <c r="AE39" s="81"/>
      <c r="AF39" s="81"/>
      <c r="AG39" s="82" t="s">
        <v>48</v>
      </c>
      <c r="AH39" s="81"/>
      <c r="AI39" s="85">
        <f>AI37+AI35</f>
        <v>7.5</v>
      </c>
      <c r="AJ39" s="75"/>
    </row>
    <row r="40" spans="1:52" s="4" customFormat="1" ht="13.5" thickTop="1" x14ac:dyDescent="0.2">
      <c r="A40" s="84"/>
      <c r="B40" s="84"/>
      <c r="C40" s="8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52" s="4" customFormat="1" x14ac:dyDescent="0.2">
      <c r="A41" s="84"/>
      <c r="B41" s="84"/>
      <c r="C41" s="8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52" s="4" customFormat="1" x14ac:dyDescent="0.2">
      <c r="A42" s="84"/>
      <c r="B42" s="84"/>
      <c r="C42" s="8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52" s="4" customFormat="1" x14ac:dyDescent="0.2">
      <c r="A43" s="84"/>
      <c r="B43" s="84"/>
      <c r="C43" s="8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52" x14ac:dyDescent="0.2">
      <c r="C44" s="8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52" x14ac:dyDescent="0.2">
      <c r="C45" s="86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52" x14ac:dyDescent="0.2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52" x14ac:dyDescent="0.2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52" x14ac:dyDescent="0.2"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3:36" x14ac:dyDescent="0.2"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3:36" x14ac:dyDescent="0.2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3:36" x14ac:dyDescent="0.2"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3:36" x14ac:dyDescent="0.2"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3:36" x14ac:dyDescent="0.2"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3:36" x14ac:dyDescent="0.2"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3:36" x14ac:dyDescent="0.2"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3:36" x14ac:dyDescent="0.2"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3:36" x14ac:dyDescent="0.2"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3:36" x14ac:dyDescent="0.2"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3:36" x14ac:dyDescent="0.2"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3:36" x14ac:dyDescent="0.2">
      <c r="C60" s="86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3:36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3:36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</row>
    <row r="63" spans="3:36" x14ac:dyDescent="0.2">
      <c r="C63" s="86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3:36" x14ac:dyDescent="0.2">
      <c r="C64" s="86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</row>
    <row r="65" spans="3:36" x14ac:dyDescent="0.2"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3:36" x14ac:dyDescent="0.2"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</row>
    <row r="67" spans="3:36" x14ac:dyDescent="0.2"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3:36" x14ac:dyDescent="0.2"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3:36" x14ac:dyDescent="0.2"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3:36" x14ac:dyDescent="0.2"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3:36" x14ac:dyDescent="0.2"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3:36" x14ac:dyDescent="0.2"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3:36" x14ac:dyDescent="0.2"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3:36" x14ac:dyDescent="0.2"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</row>
    <row r="75" spans="3:36" x14ac:dyDescent="0.2"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3:36" x14ac:dyDescent="0.2"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</row>
    <row r="77" spans="3:36" x14ac:dyDescent="0.2"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3:36" x14ac:dyDescent="0.2"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3:36" x14ac:dyDescent="0.2"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3:36" x14ac:dyDescent="0.2"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3:36" x14ac:dyDescent="0.2"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3:36" x14ac:dyDescent="0.2"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3:36" x14ac:dyDescent="0.2"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3:36" x14ac:dyDescent="0.2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</row>
    <row r="85" spans="3:36" x14ac:dyDescent="0.2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 spans="3:36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 spans="3:36" x14ac:dyDescent="0.2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</row>
    <row r="88" spans="3:36" x14ac:dyDescent="0.2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</row>
    <row r="89" spans="3:36" x14ac:dyDescent="0.2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</row>
    <row r="90" spans="3:36" x14ac:dyDescent="0.2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</row>
    <row r="91" spans="3:36" x14ac:dyDescent="0.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</row>
    <row r="92" spans="3:36" x14ac:dyDescent="0.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</row>
    <row r="93" spans="3:36" x14ac:dyDescent="0.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</row>
    <row r="94" spans="3:36" x14ac:dyDescent="0.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</row>
    <row r="95" spans="3:36" x14ac:dyDescent="0.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</row>
    <row r="96" spans="3:36" x14ac:dyDescent="0.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</row>
    <row r="97" spans="3:36" x14ac:dyDescent="0.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</row>
    <row r="98" spans="3:36" x14ac:dyDescent="0.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</row>
    <row r="99" spans="3:36" x14ac:dyDescent="0.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</row>
    <row r="100" spans="3:36" x14ac:dyDescent="0.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3:36" x14ac:dyDescent="0.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</row>
    <row r="102" spans="3:36" x14ac:dyDescent="0.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</row>
    <row r="103" spans="3:36" x14ac:dyDescent="0.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</row>
    <row r="104" spans="3:36" x14ac:dyDescent="0.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</row>
    <row r="105" spans="3:36" x14ac:dyDescent="0.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3:36" x14ac:dyDescent="0.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</row>
    <row r="107" spans="3:36" x14ac:dyDescent="0.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</row>
    <row r="108" spans="3:36" x14ac:dyDescent="0.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</row>
    <row r="109" spans="3:36" x14ac:dyDescent="0.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3:36" x14ac:dyDescent="0.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3:36" x14ac:dyDescent="0.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3:36" x14ac:dyDescent="0.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</row>
    <row r="113" spans="3:36" x14ac:dyDescent="0.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</row>
    <row r="114" spans="3:36" x14ac:dyDescent="0.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</row>
    <row r="115" spans="3:36" x14ac:dyDescent="0.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</row>
    <row r="116" spans="3:36" x14ac:dyDescent="0.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</row>
    <row r="117" spans="3:36" x14ac:dyDescent="0.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</row>
    <row r="118" spans="3:36" x14ac:dyDescent="0.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</row>
    <row r="119" spans="3:36" x14ac:dyDescent="0.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2018-04-02T20:14:27Z</cp:lastPrinted>
  <dcterms:created xsi:type="dcterms:W3CDTF">1998-07-03T22:57:08Z</dcterms:created>
  <dcterms:modified xsi:type="dcterms:W3CDTF">2018-06-01T19:46:20Z</dcterms:modified>
</cp:coreProperties>
</file>