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45" windowWidth="20730" windowHeight="11760" firstSheet="1" activeTab="1"/>
  </bookViews>
  <sheets>
    <sheet name="Sheet2" sheetId="2" r:id="rId1"/>
    <sheet name="Sheet1" sheetId="1" r:id="rId2"/>
  </sheets>
  <definedNames>
    <definedName name="_xlnm.Print_Area" localSheetId="1">Sheet1!$A$1:$AJ$51</definedName>
  </definedNames>
  <calcPr calcId="145621"/>
</workbook>
</file>

<file path=xl/calcChain.xml><?xml version="1.0" encoding="utf-8"?>
<calcChain xmlns="http://schemas.openxmlformats.org/spreadsheetml/2006/main">
  <c r="AI48" i="1" l="1"/>
  <c r="AG44" i="1"/>
  <c r="X27" i="1"/>
  <c r="X42" i="1" s="1"/>
  <c r="AF42" i="1"/>
  <c r="AH26" i="1"/>
  <c r="AH42" i="1" s="1"/>
  <c r="AG26" i="1"/>
  <c r="AG42" i="1" s="1"/>
  <c r="AF26" i="1"/>
  <c r="T42" i="1"/>
  <c r="P42" i="1"/>
  <c r="H42" i="1"/>
  <c r="AE26" i="1"/>
  <c r="AE42" i="1" s="1"/>
  <c r="AD26" i="1"/>
  <c r="AD42" i="1" s="1"/>
  <c r="AC26" i="1"/>
  <c r="AC42" i="1" s="1"/>
  <c r="AB26" i="1"/>
  <c r="AB42" i="1" s="1"/>
  <c r="AA26" i="1"/>
  <c r="AA42" i="1" s="1"/>
  <c r="Z26" i="1"/>
  <c r="Z42" i="1" s="1"/>
  <c r="Y26" i="1"/>
  <c r="Y42" i="1" s="1"/>
  <c r="X26" i="1"/>
  <c r="W26" i="1"/>
  <c r="W42" i="1" s="1"/>
  <c r="V26" i="1"/>
  <c r="V42" i="1" s="1"/>
  <c r="U26" i="1"/>
  <c r="U42" i="1" s="1"/>
  <c r="T26" i="1"/>
  <c r="S26" i="1"/>
  <c r="S42" i="1" s="1"/>
  <c r="R26" i="1"/>
  <c r="R42" i="1" s="1"/>
  <c r="Q26" i="1"/>
  <c r="Q42" i="1" s="1"/>
  <c r="P26" i="1"/>
  <c r="O26" i="1"/>
  <c r="O42" i="1" s="1"/>
  <c r="N26" i="1"/>
  <c r="N42" i="1" s="1"/>
  <c r="M26" i="1"/>
  <c r="M42" i="1" s="1"/>
  <c r="L26" i="1"/>
  <c r="L42" i="1" s="1"/>
  <c r="K26" i="1"/>
  <c r="K42" i="1" s="1"/>
  <c r="J26" i="1"/>
  <c r="J42" i="1" s="1"/>
  <c r="I26" i="1"/>
  <c r="I42" i="1" s="1"/>
  <c r="H26" i="1"/>
  <c r="G26" i="1"/>
  <c r="G42" i="1" s="1"/>
  <c r="F26" i="1"/>
  <c r="F42" i="1" s="1"/>
  <c r="E26" i="1"/>
  <c r="E42" i="1" s="1"/>
  <c r="D26" i="1"/>
  <c r="D42" i="1" s="1"/>
  <c r="AI27" i="1" l="1"/>
  <c r="AI44" i="1"/>
  <c r="AI41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29" i="1"/>
  <c r="AI30" i="1"/>
  <c r="AI31" i="1"/>
  <c r="AI32" i="1"/>
  <c r="AI34" i="1"/>
  <c r="AI35" i="1"/>
  <c r="AI36" i="1"/>
  <c r="AI37" i="1"/>
  <c r="AI38" i="1"/>
  <c r="AI39" i="1"/>
  <c r="AI40" i="1"/>
  <c r="AI26" i="1" l="1"/>
  <c r="AI42" i="1" s="1"/>
  <c r="AI46" i="1" s="1"/>
  <c r="AI50" i="1" s="1"/>
</calcChain>
</file>

<file path=xl/sharedStrings.xml><?xml version="1.0" encoding="utf-8"?>
<sst xmlns="http://schemas.openxmlformats.org/spreadsheetml/2006/main" count="292" uniqueCount="112">
  <si>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</si>
  <si>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</si>
  <si>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</si>
  <si>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</si>
  <si>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</si>
  <si>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</si>
  <si>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</si>
  <si>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</si>
  <si>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</si>
  <si>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</si>
  <si>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</si>
  <si>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</si>
  <si>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</si>
  <si>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</si>
  <si>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</si>
  <si>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</si>
  <si>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</si>
  <si>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</si>
  <si>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</si>
  <si>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</si>
  <si>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</si>
  <si>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</si>
  <si>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</si>
  <si>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</si>
  <si>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</si>
  <si>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</si>
  <si>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</si>
  <si>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</si>
  <si>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</si>
  <si>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</si>
  <si>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</si>
  <si>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</si>
  <si>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</si>
  <si>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</si>
  <si>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</si>
  <si>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</si>
  <si>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</si>
  <si>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</si>
  <si>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</si>
  <si>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</si>
  <si>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</si>
  <si>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</si>
  <si>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</si>
  <si>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</si>
  <si>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</si>
  <si>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</si>
  <si>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</si>
  <si>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</si>
  <si>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</si>
  <si>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Promotion</t>
  </si>
  <si>
    <t>Lunch &amp; Learn Coordinating</t>
  </si>
  <si>
    <t>Office Furniture/Repairs/Recycling/AC</t>
  </si>
  <si>
    <t>Archiving/Filing</t>
  </si>
  <si>
    <t>Parisa Moghaddam</t>
  </si>
  <si>
    <t>1505</t>
  </si>
  <si>
    <t>Port Royal 6C</t>
  </si>
  <si>
    <t>1507</t>
  </si>
  <si>
    <t>1602</t>
  </si>
  <si>
    <t>hudson st</t>
  </si>
  <si>
    <t>1604</t>
  </si>
  <si>
    <t>intergulf SFU Lot 17</t>
  </si>
  <si>
    <t>1605</t>
  </si>
  <si>
    <t>spec printing, check and binding</t>
  </si>
  <si>
    <t>Spec printing and binding</t>
  </si>
  <si>
    <t>johson street townhouse</t>
  </si>
  <si>
    <t>johson street apartment</t>
  </si>
  <si>
    <t>1601</t>
  </si>
  <si>
    <t>1705</t>
  </si>
  <si>
    <t>Mosaic Forsyth</t>
  </si>
  <si>
    <t>full expanded project file</t>
  </si>
  <si>
    <t>Mosaic Guilford</t>
  </si>
  <si>
    <t>Material Board+Spec Correction</t>
  </si>
  <si>
    <t>1607</t>
  </si>
  <si>
    <t>Lower Lynn Town Centre</t>
  </si>
  <si>
    <t>1703</t>
  </si>
  <si>
    <t>Hunter street sales centre</t>
  </si>
  <si>
    <t>stamping dgw issued for BP</t>
  </si>
  <si>
    <t>Spec/Schedule/dwg stamp</t>
  </si>
  <si>
    <t>1514</t>
  </si>
  <si>
    <t>Emery Place</t>
  </si>
  <si>
    <t>elevation pdf editing</t>
  </si>
  <si>
    <t>1801</t>
  </si>
  <si>
    <t>Lancaster</t>
  </si>
  <si>
    <t>coloring plan</t>
  </si>
  <si>
    <t>1715</t>
  </si>
  <si>
    <t>fraser mills</t>
  </si>
  <si>
    <t>Views booklet</t>
  </si>
  <si>
    <t>1714</t>
  </si>
  <si>
    <t>Mosaic SFU Lot 19</t>
  </si>
  <si>
    <t>name badges</t>
  </si>
  <si>
    <t>DP Booklets(13)</t>
  </si>
  <si>
    <t>Library+ Mat Library+DP+Magazine</t>
  </si>
  <si>
    <t>May 2018</t>
  </si>
  <si>
    <t>print tr trade</t>
  </si>
  <si>
    <t>1804</t>
  </si>
  <si>
    <t>Qualex landmark</t>
  </si>
  <si>
    <t xml:space="preserve">site plan </t>
  </si>
  <si>
    <t xml:space="preserve">Excel spreadsheet site instruction+Colored Elevation </t>
  </si>
  <si>
    <t>1803</t>
  </si>
  <si>
    <t>Qualex landmark-Burnaby</t>
  </si>
  <si>
    <t>1807</t>
  </si>
  <si>
    <t>Cortes</t>
  </si>
  <si>
    <t>contract</t>
  </si>
  <si>
    <t>BCBC updating</t>
  </si>
  <si>
    <t>Shop Drawing Stamp Design/Suppliers accounts/Digital stamp</t>
  </si>
  <si>
    <t>Johnson Street</t>
  </si>
  <si>
    <t>Spec</t>
  </si>
  <si>
    <t>Extra</t>
  </si>
  <si>
    <t>Printer Maintenance</t>
  </si>
  <si>
    <t>Image Bank</t>
  </si>
  <si>
    <t>Document Print/Scan/Bind</t>
  </si>
  <si>
    <t>Meeting Coordinating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</si>
</sst>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5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7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30" xfId="0" applyFill="1" applyBorder="1" applyAlignment="1">
      <alignment horizontal="left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30" xfId="0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3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95"/>
  <sheetViews>
    <sheetView tabSelected="1" topLeftCell="A19" zoomScaleNormal="100" zoomScaleSheetLayoutView="100" workbookViewId="0">
      <selection activeCell="AF30" sqref="AF30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0" customFormat="1" ht="12" customHeight="1" x14ac:dyDescent="0.2">
      <c r="A1" s="37"/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9"/>
      <c r="AJ1" s="38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0" customFormat="1" ht="12" customHeight="1" x14ac:dyDescent="0.2">
      <c r="A2" s="37"/>
      <c r="B2" s="37"/>
      <c r="C2" s="37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38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5" t="s">
        <v>53</v>
      </c>
      <c r="R3" s="56"/>
      <c r="S3" s="56"/>
      <c r="T3" s="56"/>
      <c r="U3" s="57"/>
      <c r="V3" s="57"/>
      <c r="W3" s="57"/>
      <c r="X3" s="57"/>
      <c r="Y3" s="57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0" t="s">
        <v>92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7"/>
      <c r="B4" s="37"/>
      <c r="C4" s="37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3" t="s">
        <v>2</v>
      </c>
      <c r="B5" s="44"/>
      <c r="C5" s="41"/>
      <c r="D5" s="42"/>
      <c r="E5" s="42"/>
      <c r="F5" s="42"/>
      <c r="G5" s="42"/>
      <c r="H5" s="42"/>
      <c r="I5" s="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78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5"/>
      <c r="B7" s="46"/>
      <c r="C7" s="47" t="s">
        <v>37</v>
      </c>
      <c r="D7" s="49" t="s">
        <v>14</v>
      </c>
      <c r="E7" s="49" t="s">
        <v>15</v>
      </c>
      <c r="F7" s="49" t="s">
        <v>14</v>
      </c>
      <c r="G7" s="49" t="s">
        <v>16</v>
      </c>
      <c r="H7" s="48" t="s">
        <v>17</v>
      </c>
      <c r="I7" s="48" t="s">
        <v>17</v>
      </c>
      <c r="J7" s="49" t="s">
        <v>18</v>
      </c>
      <c r="K7" s="49" t="s">
        <v>14</v>
      </c>
      <c r="L7" s="49" t="s">
        <v>15</v>
      </c>
      <c r="M7" s="49" t="s">
        <v>14</v>
      </c>
      <c r="N7" s="49" t="s">
        <v>16</v>
      </c>
      <c r="O7" s="48" t="s">
        <v>17</v>
      </c>
      <c r="P7" s="48" t="s">
        <v>17</v>
      </c>
      <c r="Q7" s="49" t="s">
        <v>18</v>
      </c>
      <c r="R7" s="49" t="s">
        <v>14</v>
      </c>
      <c r="S7" s="49" t="s">
        <v>15</v>
      </c>
      <c r="T7" s="49" t="s">
        <v>14</v>
      </c>
      <c r="U7" s="49" t="s">
        <v>16</v>
      </c>
      <c r="V7" s="48" t="s">
        <v>17</v>
      </c>
      <c r="W7" s="48" t="s">
        <v>17</v>
      </c>
      <c r="X7" s="49" t="s">
        <v>18</v>
      </c>
      <c r="Y7" s="49" t="s">
        <v>14</v>
      </c>
      <c r="Z7" s="49" t="s">
        <v>15</v>
      </c>
      <c r="AA7" s="49" t="s">
        <v>14</v>
      </c>
      <c r="AB7" s="49" t="s">
        <v>16</v>
      </c>
      <c r="AC7" s="48" t="s">
        <v>17</v>
      </c>
      <c r="AD7" s="48" t="s">
        <v>17</v>
      </c>
      <c r="AE7" s="49" t="s">
        <v>18</v>
      </c>
      <c r="AF7" s="49" t="s">
        <v>14</v>
      </c>
      <c r="AG7" s="49" t="s">
        <v>15</v>
      </c>
      <c r="AH7" s="49" t="s">
        <v>14</v>
      </c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59" t="s">
        <v>87</v>
      </c>
      <c r="B8" s="52" t="s">
        <v>88</v>
      </c>
      <c r="C8" s="53" t="s">
        <v>44</v>
      </c>
      <c r="D8" s="63"/>
      <c r="E8" s="63"/>
      <c r="F8" s="63"/>
      <c r="G8" s="63"/>
      <c r="H8" s="63" t="s">
        <v>19</v>
      </c>
      <c r="I8" s="63" t="s">
        <v>19</v>
      </c>
      <c r="J8" s="63"/>
      <c r="K8" s="63"/>
      <c r="L8" s="63"/>
      <c r="M8" s="63"/>
      <c r="N8" s="63"/>
      <c r="O8" s="63" t="s">
        <v>19</v>
      </c>
      <c r="P8" s="63" t="s">
        <v>19</v>
      </c>
      <c r="Q8" s="63"/>
      <c r="R8" s="63"/>
      <c r="S8" s="63"/>
      <c r="T8" s="63"/>
      <c r="U8" s="63">
        <v>0.5</v>
      </c>
      <c r="V8" s="63" t="s">
        <v>19</v>
      </c>
      <c r="W8" s="63" t="s">
        <v>19</v>
      </c>
      <c r="X8" s="63"/>
      <c r="Y8" s="63"/>
      <c r="Z8" s="63"/>
      <c r="AA8" s="63"/>
      <c r="AB8" s="63"/>
      <c r="AC8" s="63" t="s">
        <v>19</v>
      </c>
      <c r="AD8" s="63" t="s">
        <v>19</v>
      </c>
      <c r="AE8" s="63"/>
      <c r="AF8" s="63"/>
      <c r="AG8" s="63"/>
      <c r="AH8" s="63"/>
      <c r="AI8" s="64">
        <f t="shared" ref="AI8:AI25" si="0">SUM(D8:AH8)</f>
        <v>0.5</v>
      </c>
      <c r="AJ8" s="54" t="s">
        <v>93</v>
      </c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0" t="s">
        <v>94</v>
      </c>
      <c r="B9" s="46" t="s">
        <v>95</v>
      </c>
      <c r="C9" s="47" t="s">
        <v>44</v>
      </c>
      <c r="D9" s="65"/>
      <c r="E9" s="65"/>
      <c r="F9" s="65"/>
      <c r="G9" s="65"/>
      <c r="H9" s="63" t="s">
        <v>19</v>
      </c>
      <c r="I9" s="63" t="s">
        <v>19</v>
      </c>
      <c r="J9" s="65"/>
      <c r="K9" s="65"/>
      <c r="L9" s="65"/>
      <c r="M9" s="65"/>
      <c r="N9" s="65"/>
      <c r="O9" s="63" t="s">
        <v>19</v>
      </c>
      <c r="P9" s="63" t="s">
        <v>19</v>
      </c>
      <c r="Q9" s="65"/>
      <c r="R9" s="65"/>
      <c r="S9" s="65"/>
      <c r="T9" s="65"/>
      <c r="U9" s="65"/>
      <c r="V9" s="63" t="s">
        <v>19</v>
      </c>
      <c r="W9" s="63" t="s">
        <v>19</v>
      </c>
      <c r="X9" s="65"/>
      <c r="Y9" s="65"/>
      <c r="Z9" s="65">
        <v>4.5</v>
      </c>
      <c r="AA9" s="65">
        <v>1</v>
      </c>
      <c r="AB9" s="65"/>
      <c r="AC9" s="63" t="s">
        <v>19</v>
      </c>
      <c r="AD9" s="63" t="s">
        <v>19</v>
      </c>
      <c r="AE9" s="65"/>
      <c r="AF9" s="65"/>
      <c r="AG9" s="65"/>
      <c r="AH9" s="65"/>
      <c r="AI9" s="64">
        <f t="shared" si="0"/>
        <v>5.5</v>
      </c>
      <c r="AJ9" s="51" t="s">
        <v>96</v>
      </c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59" t="s">
        <v>98</v>
      </c>
      <c r="B10" s="52" t="s">
        <v>99</v>
      </c>
      <c r="C10" s="53" t="s">
        <v>44</v>
      </c>
      <c r="D10" s="63"/>
      <c r="E10" s="63"/>
      <c r="F10" s="63"/>
      <c r="G10" s="63"/>
      <c r="H10" s="63" t="s">
        <v>19</v>
      </c>
      <c r="I10" s="63" t="s">
        <v>19</v>
      </c>
      <c r="J10" s="63"/>
      <c r="K10" s="63"/>
      <c r="L10" s="63"/>
      <c r="M10" s="63"/>
      <c r="N10" s="63"/>
      <c r="O10" s="63" t="s">
        <v>19</v>
      </c>
      <c r="P10" s="63" t="s">
        <v>19</v>
      </c>
      <c r="Q10" s="63"/>
      <c r="R10" s="63"/>
      <c r="S10" s="63"/>
      <c r="T10" s="63"/>
      <c r="U10" s="63"/>
      <c r="V10" s="63" t="s">
        <v>19</v>
      </c>
      <c r="W10" s="63" t="s">
        <v>19</v>
      </c>
      <c r="X10" s="63"/>
      <c r="Y10" s="63"/>
      <c r="Z10" s="63"/>
      <c r="AA10" s="63"/>
      <c r="AB10" s="63"/>
      <c r="AC10" s="63" t="s">
        <v>19</v>
      </c>
      <c r="AD10" s="63" t="s">
        <v>19</v>
      </c>
      <c r="AE10" s="63">
        <v>2</v>
      </c>
      <c r="AF10" s="63"/>
      <c r="AG10" s="63"/>
      <c r="AH10" s="63"/>
      <c r="AI10" s="64">
        <f t="shared" si="0"/>
        <v>2</v>
      </c>
      <c r="AJ10" s="54" t="s">
        <v>96</v>
      </c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0" t="s">
        <v>81</v>
      </c>
      <c r="B11" s="46" t="s">
        <v>82</v>
      </c>
      <c r="C11" s="47"/>
      <c r="D11" s="65"/>
      <c r="E11" s="65"/>
      <c r="F11" s="65"/>
      <c r="G11" s="65"/>
      <c r="H11" s="63" t="s">
        <v>19</v>
      </c>
      <c r="I11" s="63" t="s">
        <v>19</v>
      </c>
      <c r="J11" s="65"/>
      <c r="K11" s="65"/>
      <c r="L11" s="65"/>
      <c r="M11" s="65"/>
      <c r="N11" s="65"/>
      <c r="O11" s="63" t="s">
        <v>19</v>
      </c>
      <c r="P11" s="63" t="s">
        <v>19</v>
      </c>
      <c r="Q11" s="65"/>
      <c r="R11" s="65"/>
      <c r="S11" s="65"/>
      <c r="T11" s="65"/>
      <c r="U11" s="65"/>
      <c r="V11" s="63" t="s">
        <v>19</v>
      </c>
      <c r="W11" s="63" t="s">
        <v>19</v>
      </c>
      <c r="X11" s="65"/>
      <c r="Y11" s="65"/>
      <c r="Z11" s="65"/>
      <c r="AA11" s="65"/>
      <c r="AB11" s="65"/>
      <c r="AC11" s="63" t="s">
        <v>19</v>
      </c>
      <c r="AD11" s="63" t="s">
        <v>19</v>
      </c>
      <c r="AE11" s="65"/>
      <c r="AF11" s="65"/>
      <c r="AG11" s="65"/>
      <c r="AH11" s="65"/>
      <c r="AI11" s="64">
        <f t="shared" si="0"/>
        <v>0</v>
      </c>
      <c r="AJ11" s="51" t="s">
        <v>83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 x14ac:dyDescent="0.2">
      <c r="A12" s="59" t="s">
        <v>100</v>
      </c>
      <c r="B12" s="52" t="s">
        <v>101</v>
      </c>
      <c r="C12" s="53" t="s">
        <v>44</v>
      </c>
      <c r="D12" s="63"/>
      <c r="E12" s="63"/>
      <c r="F12" s="63"/>
      <c r="G12" s="63"/>
      <c r="H12" s="63" t="s">
        <v>19</v>
      </c>
      <c r="I12" s="63" t="s">
        <v>19</v>
      </c>
      <c r="J12" s="63"/>
      <c r="K12" s="63"/>
      <c r="L12" s="63"/>
      <c r="M12" s="63"/>
      <c r="N12" s="63"/>
      <c r="O12" s="63" t="s">
        <v>19</v>
      </c>
      <c r="P12" s="63" t="s">
        <v>19</v>
      </c>
      <c r="Q12" s="63"/>
      <c r="R12" s="63"/>
      <c r="S12" s="63"/>
      <c r="T12" s="63"/>
      <c r="U12" s="63"/>
      <c r="V12" s="63" t="s">
        <v>19</v>
      </c>
      <c r="W12" s="63" t="s">
        <v>19</v>
      </c>
      <c r="X12" s="63"/>
      <c r="Y12" s="63"/>
      <c r="Z12" s="63"/>
      <c r="AA12" s="63"/>
      <c r="AB12" s="63"/>
      <c r="AC12" s="63" t="s">
        <v>19</v>
      </c>
      <c r="AD12" s="63" t="s">
        <v>19</v>
      </c>
      <c r="AE12" s="63">
        <v>0.5</v>
      </c>
      <c r="AF12" s="63"/>
      <c r="AG12" s="63"/>
      <c r="AH12" s="63"/>
      <c r="AI12" s="64">
        <f t="shared" si="0"/>
        <v>0.5</v>
      </c>
      <c r="AJ12" s="54" t="s">
        <v>102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 x14ac:dyDescent="0.2">
      <c r="A13" s="60" t="s">
        <v>56</v>
      </c>
      <c r="B13" s="46" t="s">
        <v>105</v>
      </c>
      <c r="C13" s="47" t="s">
        <v>44</v>
      </c>
      <c r="D13" s="65"/>
      <c r="E13" s="65"/>
      <c r="F13" s="65"/>
      <c r="G13" s="65"/>
      <c r="H13" s="63" t="s">
        <v>19</v>
      </c>
      <c r="I13" s="63" t="s">
        <v>19</v>
      </c>
      <c r="J13" s="65"/>
      <c r="K13" s="65"/>
      <c r="L13" s="65"/>
      <c r="M13" s="65"/>
      <c r="N13" s="65"/>
      <c r="O13" s="63" t="s">
        <v>19</v>
      </c>
      <c r="P13" s="63" t="s">
        <v>19</v>
      </c>
      <c r="Q13" s="65"/>
      <c r="R13" s="65"/>
      <c r="S13" s="65"/>
      <c r="T13" s="65"/>
      <c r="U13" s="65"/>
      <c r="V13" s="63" t="s">
        <v>19</v>
      </c>
      <c r="W13" s="63" t="s">
        <v>19</v>
      </c>
      <c r="X13" s="65"/>
      <c r="Y13" s="65"/>
      <c r="Z13" s="65"/>
      <c r="AA13" s="65"/>
      <c r="AB13" s="65"/>
      <c r="AC13" s="63" t="s">
        <v>19</v>
      </c>
      <c r="AD13" s="63" t="s">
        <v>19</v>
      </c>
      <c r="AE13" s="65"/>
      <c r="AF13" s="65"/>
      <c r="AG13" s="65"/>
      <c r="AH13" s="65">
        <v>1</v>
      </c>
      <c r="AI13" s="64">
        <f t="shared" si="0"/>
        <v>1</v>
      </c>
      <c r="AJ13" s="51" t="s">
        <v>106</v>
      </c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59" t="s">
        <v>57</v>
      </c>
      <c r="B14" s="52" t="s">
        <v>58</v>
      </c>
      <c r="C14" s="53"/>
      <c r="D14" s="63"/>
      <c r="E14" s="63"/>
      <c r="F14" s="63"/>
      <c r="G14" s="63"/>
      <c r="H14" s="63" t="s">
        <v>19</v>
      </c>
      <c r="I14" s="63" t="s">
        <v>19</v>
      </c>
      <c r="J14" s="63"/>
      <c r="K14" s="63"/>
      <c r="L14" s="63"/>
      <c r="M14" s="63"/>
      <c r="N14" s="63"/>
      <c r="O14" s="63" t="s">
        <v>19</v>
      </c>
      <c r="P14" s="63" t="s">
        <v>19</v>
      </c>
      <c r="Q14" s="63"/>
      <c r="R14" s="63"/>
      <c r="S14" s="63"/>
      <c r="T14" s="63"/>
      <c r="U14" s="63"/>
      <c r="V14" s="63" t="s">
        <v>19</v>
      </c>
      <c r="W14" s="63" t="s">
        <v>19</v>
      </c>
      <c r="X14" s="63"/>
      <c r="Y14" s="63"/>
      <c r="Z14" s="63"/>
      <c r="AA14" s="63"/>
      <c r="AB14" s="63"/>
      <c r="AC14" s="63" t="s">
        <v>19</v>
      </c>
      <c r="AD14" s="63" t="s">
        <v>19</v>
      </c>
      <c r="AE14" s="63"/>
      <c r="AF14" s="63"/>
      <c r="AG14" s="63"/>
      <c r="AH14" s="63"/>
      <c r="AI14" s="64">
        <f t="shared" si="0"/>
        <v>0</v>
      </c>
      <c r="AJ14" s="54" t="s">
        <v>76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 x14ac:dyDescent="0.2">
      <c r="A15" s="60" t="s">
        <v>59</v>
      </c>
      <c r="B15" s="46" t="s">
        <v>60</v>
      </c>
      <c r="C15" s="47"/>
      <c r="D15" s="65"/>
      <c r="E15" s="65"/>
      <c r="F15" s="65"/>
      <c r="G15" s="65"/>
      <c r="H15" s="63" t="s">
        <v>19</v>
      </c>
      <c r="I15" s="63" t="s">
        <v>19</v>
      </c>
      <c r="J15" s="65"/>
      <c r="K15" s="65"/>
      <c r="L15" s="65"/>
      <c r="M15" s="65"/>
      <c r="N15" s="65"/>
      <c r="O15" s="63" t="s">
        <v>19</v>
      </c>
      <c r="P15" s="63" t="s">
        <v>19</v>
      </c>
      <c r="Q15" s="65"/>
      <c r="R15" s="65"/>
      <c r="S15" s="65"/>
      <c r="T15" s="65"/>
      <c r="U15" s="65"/>
      <c r="V15" s="63" t="s">
        <v>19</v>
      </c>
      <c r="W15" s="63" t="s">
        <v>19</v>
      </c>
      <c r="X15" s="65"/>
      <c r="Y15" s="65"/>
      <c r="Z15" s="65"/>
      <c r="AA15" s="65"/>
      <c r="AB15" s="65"/>
      <c r="AC15" s="63" t="s">
        <v>19</v>
      </c>
      <c r="AD15" s="63" t="s">
        <v>19</v>
      </c>
      <c r="AE15" s="65"/>
      <c r="AF15" s="65"/>
      <c r="AG15" s="65"/>
      <c r="AH15" s="65">
        <v>1</v>
      </c>
      <c r="AI15" s="64">
        <f t="shared" si="0"/>
        <v>1</v>
      </c>
      <c r="AJ15" s="51" t="s">
        <v>107</v>
      </c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1"/>
      <c r="BA15" s="61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ht="12" customHeight="1" x14ac:dyDescent="0.2">
      <c r="A16" s="59" t="s">
        <v>61</v>
      </c>
      <c r="B16" s="52" t="s">
        <v>60</v>
      </c>
      <c r="C16" s="53"/>
      <c r="D16" s="63"/>
      <c r="E16" s="63"/>
      <c r="F16" s="63"/>
      <c r="G16" s="63"/>
      <c r="H16" s="63" t="s">
        <v>19</v>
      </c>
      <c r="I16" s="63" t="s">
        <v>19</v>
      </c>
      <c r="J16" s="63"/>
      <c r="K16" s="63"/>
      <c r="L16" s="63"/>
      <c r="M16" s="63"/>
      <c r="N16" s="63"/>
      <c r="O16" s="63" t="s">
        <v>19</v>
      </c>
      <c r="P16" s="63" t="s">
        <v>19</v>
      </c>
      <c r="Q16" s="63"/>
      <c r="R16" s="63"/>
      <c r="S16" s="63"/>
      <c r="T16" s="63"/>
      <c r="U16" s="63"/>
      <c r="V16" s="63" t="s">
        <v>19</v>
      </c>
      <c r="W16" s="63" t="s">
        <v>19</v>
      </c>
      <c r="X16" s="63"/>
      <c r="Y16" s="63"/>
      <c r="Z16" s="63"/>
      <c r="AA16" s="63"/>
      <c r="AB16" s="63"/>
      <c r="AC16" s="63" t="s">
        <v>19</v>
      </c>
      <c r="AD16" s="63" t="s">
        <v>19</v>
      </c>
      <c r="AE16" s="63"/>
      <c r="AF16" s="63"/>
      <c r="AG16" s="63"/>
      <c r="AH16" s="63"/>
      <c r="AI16" s="64">
        <f t="shared" si="0"/>
        <v>0</v>
      </c>
      <c r="AJ16" s="54" t="s">
        <v>62</v>
      </c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1"/>
      <c r="BA16" s="61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</row>
    <row r="17" spans="1:190" ht="12" customHeight="1" x14ac:dyDescent="0.2">
      <c r="A17" s="60" t="s">
        <v>67</v>
      </c>
      <c r="B17" s="46" t="s">
        <v>68</v>
      </c>
      <c r="C17" s="47"/>
      <c r="D17" s="65"/>
      <c r="E17" s="65"/>
      <c r="F17" s="65"/>
      <c r="G17" s="65"/>
      <c r="H17" s="63" t="s">
        <v>19</v>
      </c>
      <c r="I17" s="63" t="s">
        <v>19</v>
      </c>
      <c r="J17" s="65"/>
      <c r="K17" s="65"/>
      <c r="L17" s="65"/>
      <c r="M17" s="65"/>
      <c r="N17" s="65"/>
      <c r="O17" s="63" t="s">
        <v>19</v>
      </c>
      <c r="P17" s="63" t="s">
        <v>19</v>
      </c>
      <c r="Q17" s="65"/>
      <c r="R17" s="65"/>
      <c r="S17" s="65"/>
      <c r="T17" s="65"/>
      <c r="U17" s="65"/>
      <c r="V17" s="63" t="s">
        <v>19</v>
      </c>
      <c r="W17" s="63" t="s">
        <v>19</v>
      </c>
      <c r="X17" s="65"/>
      <c r="Y17" s="65"/>
      <c r="Z17" s="65"/>
      <c r="AA17" s="65"/>
      <c r="AB17" s="65"/>
      <c r="AC17" s="63" t="s">
        <v>19</v>
      </c>
      <c r="AD17" s="63" t="s">
        <v>19</v>
      </c>
      <c r="AE17" s="65"/>
      <c r="AF17" s="65"/>
      <c r="AG17" s="65"/>
      <c r="AH17" s="65"/>
      <c r="AI17" s="64">
        <f t="shared" si="0"/>
        <v>0</v>
      </c>
      <c r="AJ17" s="51" t="s">
        <v>69</v>
      </c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1"/>
      <c r="BA17" s="61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</row>
    <row r="18" spans="1:190" ht="12" customHeight="1" x14ac:dyDescent="0.2">
      <c r="A18" s="59" t="s">
        <v>72</v>
      </c>
      <c r="B18" s="52" t="s">
        <v>73</v>
      </c>
      <c r="C18" s="53"/>
      <c r="D18" s="63"/>
      <c r="E18" s="63"/>
      <c r="F18" s="63"/>
      <c r="G18" s="63"/>
      <c r="H18" s="63" t="s">
        <v>19</v>
      </c>
      <c r="I18" s="63" t="s">
        <v>19</v>
      </c>
      <c r="J18" s="63"/>
      <c r="K18" s="63"/>
      <c r="L18" s="63"/>
      <c r="M18" s="63"/>
      <c r="N18" s="63"/>
      <c r="O18" s="63" t="s">
        <v>19</v>
      </c>
      <c r="P18" s="63" t="s">
        <v>19</v>
      </c>
      <c r="Q18" s="63"/>
      <c r="R18" s="63"/>
      <c r="S18" s="63"/>
      <c r="T18" s="63"/>
      <c r="U18" s="63"/>
      <c r="V18" s="63" t="s">
        <v>19</v>
      </c>
      <c r="W18" s="63" t="s">
        <v>19</v>
      </c>
      <c r="X18" s="63"/>
      <c r="Y18" s="63"/>
      <c r="Z18" s="63"/>
      <c r="AA18" s="63"/>
      <c r="AB18" s="63"/>
      <c r="AC18" s="63" t="s">
        <v>19</v>
      </c>
      <c r="AD18" s="63" t="s">
        <v>19</v>
      </c>
      <c r="AE18" s="63"/>
      <c r="AF18" s="63"/>
      <c r="AG18" s="63"/>
      <c r="AH18" s="63"/>
      <c r="AI18" s="64">
        <f t="shared" si="0"/>
        <v>0</v>
      </c>
      <c r="AJ18" s="54" t="s">
        <v>89</v>
      </c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1"/>
      <c r="BA18" s="61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</row>
    <row r="19" spans="1:190" ht="12" customHeight="1" x14ac:dyDescent="0.2">
      <c r="A19" s="60" t="s">
        <v>54</v>
      </c>
      <c r="B19" s="46" t="s">
        <v>55</v>
      </c>
      <c r="C19" s="47"/>
      <c r="D19" s="65"/>
      <c r="E19" s="65"/>
      <c r="F19" s="65"/>
      <c r="G19" s="65"/>
      <c r="H19" s="63" t="s">
        <v>19</v>
      </c>
      <c r="I19" s="63" t="s">
        <v>19</v>
      </c>
      <c r="J19" s="65"/>
      <c r="K19" s="65"/>
      <c r="L19" s="65"/>
      <c r="M19" s="65"/>
      <c r="N19" s="65"/>
      <c r="O19" s="63" t="s">
        <v>19</v>
      </c>
      <c r="P19" s="63" t="s">
        <v>19</v>
      </c>
      <c r="Q19" s="65"/>
      <c r="R19" s="65"/>
      <c r="S19" s="65"/>
      <c r="T19" s="65"/>
      <c r="U19" s="65"/>
      <c r="V19" s="63" t="s">
        <v>19</v>
      </c>
      <c r="W19" s="63" t="s">
        <v>19</v>
      </c>
      <c r="X19" s="65"/>
      <c r="Y19" s="65"/>
      <c r="Z19" s="65"/>
      <c r="AA19" s="65"/>
      <c r="AB19" s="65"/>
      <c r="AC19" s="63" t="s">
        <v>19</v>
      </c>
      <c r="AD19" s="63" t="s">
        <v>19</v>
      </c>
      <c r="AE19" s="65"/>
      <c r="AF19" s="65"/>
      <c r="AG19" s="65"/>
      <c r="AH19" s="65"/>
      <c r="AI19" s="64">
        <f t="shared" si="0"/>
        <v>0</v>
      </c>
      <c r="AJ19" s="51" t="s">
        <v>63</v>
      </c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1"/>
      <c r="BA19" s="61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</row>
    <row r="20" spans="1:190" ht="12" customHeight="1" x14ac:dyDescent="0.2">
      <c r="A20" s="59" t="s">
        <v>74</v>
      </c>
      <c r="B20" s="52" t="s">
        <v>75</v>
      </c>
      <c r="C20" s="53"/>
      <c r="D20" s="63"/>
      <c r="E20" s="63"/>
      <c r="F20" s="63"/>
      <c r="G20" s="63"/>
      <c r="H20" s="63" t="s">
        <v>19</v>
      </c>
      <c r="I20" s="63" t="s">
        <v>19</v>
      </c>
      <c r="J20" s="63"/>
      <c r="K20" s="63"/>
      <c r="L20" s="63"/>
      <c r="M20" s="63"/>
      <c r="N20" s="63"/>
      <c r="O20" s="63" t="s">
        <v>19</v>
      </c>
      <c r="P20" s="63" t="s">
        <v>19</v>
      </c>
      <c r="Q20" s="63"/>
      <c r="R20" s="63"/>
      <c r="S20" s="63"/>
      <c r="T20" s="63"/>
      <c r="U20" s="63"/>
      <c r="V20" s="63" t="s">
        <v>19</v>
      </c>
      <c r="W20" s="63" t="s">
        <v>19</v>
      </c>
      <c r="X20" s="63"/>
      <c r="Y20" s="63"/>
      <c r="Z20" s="63"/>
      <c r="AA20" s="63"/>
      <c r="AB20" s="63"/>
      <c r="AC20" s="63" t="s">
        <v>19</v>
      </c>
      <c r="AD20" s="63" t="s">
        <v>19</v>
      </c>
      <c r="AE20" s="63"/>
      <c r="AF20" s="63"/>
      <c r="AG20" s="63"/>
      <c r="AH20" s="63"/>
      <c r="AI20" s="64">
        <f t="shared" si="0"/>
        <v>0</v>
      </c>
      <c r="AJ20" s="5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1"/>
      <c r="BA20" s="61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</row>
    <row r="21" spans="1:190" ht="12" customHeight="1" x14ac:dyDescent="0.2">
      <c r="A21" s="60" t="s">
        <v>84</v>
      </c>
      <c r="B21" s="46" t="s">
        <v>85</v>
      </c>
      <c r="C21" s="47"/>
      <c r="D21" s="65"/>
      <c r="E21" s="65"/>
      <c r="F21" s="65"/>
      <c r="G21" s="65"/>
      <c r="H21" s="63" t="s">
        <v>19</v>
      </c>
      <c r="I21" s="63" t="s">
        <v>19</v>
      </c>
      <c r="J21" s="65"/>
      <c r="K21" s="65"/>
      <c r="L21" s="65"/>
      <c r="M21" s="65"/>
      <c r="N21" s="65"/>
      <c r="O21" s="63" t="s">
        <v>19</v>
      </c>
      <c r="P21" s="63" t="s">
        <v>19</v>
      </c>
      <c r="Q21" s="65"/>
      <c r="R21" s="65"/>
      <c r="S21" s="65"/>
      <c r="T21" s="65"/>
      <c r="U21" s="65"/>
      <c r="V21" s="63" t="s">
        <v>19</v>
      </c>
      <c r="W21" s="63" t="s">
        <v>19</v>
      </c>
      <c r="X21" s="65"/>
      <c r="Y21" s="65"/>
      <c r="Z21" s="65"/>
      <c r="AA21" s="65"/>
      <c r="AB21" s="65"/>
      <c r="AC21" s="63" t="s">
        <v>19</v>
      </c>
      <c r="AD21" s="63" t="s">
        <v>19</v>
      </c>
      <c r="AE21" s="65"/>
      <c r="AF21" s="65"/>
      <c r="AG21" s="65"/>
      <c r="AH21" s="65"/>
      <c r="AI21" s="64">
        <f t="shared" si="0"/>
        <v>0</v>
      </c>
      <c r="AJ21" s="51" t="s">
        <v>86</v>
      </c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1"/>
      <c r="BA21" s="61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</row>
    <row r="22" spans="1:190" ht="12" customHeight="1" x14ac:dyDescent="0.2">
      <c r="A22" s="59" t="s">
        <v>56</v>
      </c>
      <c r="B22" s="52" t="s">
        <v>65</v>
      </c>
      <c r="C22" s="53"/>
      <c r="D22" s="63"/>
      <c r="E22" s="63"/>
      <c r="F22" s="63"/>
      <c r="G22" s="63"/>
      <c r="H22" s="63" t="s">
        <v>19</v>
      </c>
      <c r="I22" s="63" t="s">
        <v>19</v>
      </c>
      <c r="J22" s="63"/>
      <c r="K22" s="63"/>
      <c r="L22" s="63"/>
      <c r="M22" s="63"/>
      <c r="N22" s="63"/>
      <c r="O22" s="63" t="s">
        <v>19</v>
      </c>
      <c r="P22" s="63" t="s">
        <v>19</v>
      </c>
      <c r="Q22" s="63"/>
      <c r="R22" s="63"/>
      <c r="S22" s="63"/>
      <c r="T22" s="63"/>
      <c r="U22" s="63"/>
      <c r="V22" s="63" t="s">
        <v>19</v>
      </c>
      <c r="W22" s="63" t="s">
        <v>19</v>
      </c>
      <c r="X22" s="63"/>
      <c r="Y22" s="63"/>
      <c r="Z22" s="63"/>
      <c r="AA22" s="63"/>
      <c r="AB22" s="63"/>
      <c r="AC22" s="63" t="s">
        <v>19</v>
      </c>
      <c r="AD22" s="63" t="s">
        <v>19</v>
      </c>
      <c r="AE22" s="63"/>
      <c r="AF22" s="63"/>
      <c r="AG22" s="63"/>
      <c r="AH22" s="63"/>
      <c r="AI22" s="64">
        <f t="shared" si="0"/>
        <v>0</v>
      </c>
      <c r="AJ22" s="54" t="s">
        <v>77</v>
      </c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1"/>
      <c r="BA22" s="61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</row>
    <row r="23" spans="1:190" s="27" customFormat="1" ht="12" customHeight="1" x14ac:dyDescent="0.2">
      <c r="A23" s="60" t="s">
        <v>57</v>
      </c>
      <c r="B23" s="84" t="s">
        <v>64</v>
      </c>
      <c r="C23" s="47"/>
      <c r="D23" s="65"/>
      <c r="E23" s="65"/>
      <c r="F23" s="65"/>
      <c r="G23" s="65"/>
      <c r="H23" s="63" t="s">
        <v>19</v>
      </c>
      <c r="I23" s="63" t="s">
        <v>19</v>
      </c>
      <c r="J23" s="65"/>
      <c r="K23" s="65"/>
      <c r="L23" s="65"/>
      <c r="M23" s="65"/>
      <c r="N23" s="65"/>
      <c r="O23" s="63" t="s">
        <v>19</v>
      </c>
      <c r="P23" s="63" t="s">
        <v>19</v>
      </c>
      <c r="Q23" s="65"/>
      <c r="R23" s="65"/>
      <c r="S23" s="65"/>
      <c r="T23" s="65"/>
      <c r="U23" s="65"/>
      <c r="V23" s="63" t="s">
        <v>19</v>
      </c>
      <c r="W23" s="63" t="s">
        <v>19</v>
      </c>
      <c r="X23" s="65"/>
      <c r="Y23" s="65"/>
      <c r="Z23" s="65"/>
      <c r="AA23" s="65"/>
      <c r="AB23" s="65"/>
      <c r="AC23" s="63" t="s">
        <v>19</v>
      </c>
      <c r="AD23" s="63" t="s">
        <v>19</v>
      </c>
      <c r="AE23" s="65"/>
      <c r="AF23" s="65"/>
      <c r="AG23" s="65"/>
      <c r="AH23" s="65"/>
      <c r="AI23" s="64">
        <f t="shared" si="0"/>
        <v>0</v>
      </c>
      <c r="AJ23" s="51" t="s">
        <v>71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1"/>
      <c r="BA23" s="61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ht="12" customHeight="1" x14ac:dyDescent="0.2">
      <c r="A24" s="59" t="s">
        <v>66</v>
      </c>
      <c r="B24" s="52" t="s">
        <v>70</v>
      </c>
      <c r="C24" s="53"/>
      <c r="D24" s="63"/>
      <c r="E24" s="63"/>
      <c r="F24" s="63"/>
      <c r="G24" s="63"/>
      <c r="H24" s="63" t="s">
        <v>19</v>
      </c>
      <c r="I24" s="63" t="s">
        <v>19</v>
      </c>
      <c r="J24" s="63"/>
      <c r="K24" s="63"/>
      <c r="L24" s="63"/>
      <c r="M24" s="63"/>
      <c r="N24" s="63"/>
      <c r="O24" s="63" t="s">
        <v>19</v>
      </c>
      <c r="P24" s="63" t="s">
        <v>19</v>
      </c>
      <c r="Q24" s="63"/>
      <c r="R24" s="63"/>
      <c r="S24" s="63"/>
      <c r="T24" s="63"/>
      <c r="U24" s="63">
        <v>2</v>
      </c>
      <c r="V24" s="63" t="s">
        <v>19</v>
      </c>
      <c r="W24" s="63" t="s">
        <v>19</v>
      </c>
      <c r="X24" s="63"/>
      <c r="Y24" s="63"/>
      <c r="Z24" s="63"/>
      <c r="AA24" s="63"/>
      <c r="AB24" s="63">
        <v>3</v>
      </c>
      <c r="AC24" s="63" t="s">
        <v>19</v>
      </c>
      <c r="AD24" s="63" t="s">
        <v>19</v>
      </c>
      <c r="AE24" s="63"/>
      <c r="AF24" s="63"/>
      <c r="AG24" s="63"/>
      <c r="AH24" s="63"/>
      <c r="AI24" s="64">
        <f t="shared" si="0"/>
        <v>5</v>
      </c>
      <c r="AJ24" s="54" t="s">
        <v>97</v>
      </c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61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s="24" customFormat="1" ht="12" customHeight="1" x14ac:dyDescent="0.2">
      <c r="A25" s="60" t="s">
        <v>78</v>
      </c>
      <c r="B25" s="46" t="s">
        <v>79</v>
      </c>
      <c r="C25" s="82"/>
      <c r="D25" s="65"/>
      <c r="E25" s="65"/>
      <c r="F25" s="65"/>
      <c r="G25" s="65"/>
      <c r="H25" s="63" t="s">
        <v>19</v>
      </c>
      <c r="I25" s="63" t="s">
        <v>19</v>
      </c>
      <c r="J25" s="65"/>
      <c r="K25" s="65"/>
      <c r="L25" s="65"/>
      <c r="M25" s="65"/>
      <c r="N25" s="65"/>
      <c r="O25" s="63" t="s">
        <v>19</v>
      </c>
      <c r="P25" s="63" t="s">
        <v>19</v>
      </c>
      <c r="Q25" s="65"/>
      <c r="R25" s="65"/>
      <c r="S25" s="65"/>
      <c r="T25" s="65"/>
      <c r="U25" s="65"/>
      <c r="V25" s="63" t="s">
        <v>19</v>
      </c>
      <c r="W25" s="63" t="s">
        <v>19</v>
      </c>
      <c r="X25" s="65"/>
      <c r="Y25" s="65"/>
      <c r="Z25" s="65"/>
      <c r="AA25" s="65"/>
      <c r="AB25" s="65"/>
      <c r="AC25" s="63" t="s">
        <v>19</v>
      </c>
      <c r="AD25" s="63" t="s">
        <v>19</v>
      </c>
      <c r="AE25" s="65"/>
      <c r="AF25" s="65"/>
      <c r="AG25" s="65"/>
      <c r="AH25" s="65"/>
      <c r="AI25" s="64">
        <f t="shared" si="0"/>
        <v>0</v>
      </c>
      <c r="AJ25" s="46" t="s">
        <v>80</v>
      </c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1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</row>
    <row r="26" spans="1:190" s="24" customFormat="1" x14ac:dyDescent="0.2">
      <c r="A26" s="12"/>
      <c r="B26" s="62" t="s">
        <v>6</v>
      </c>
      <c r="C26" s="81"/>
      <c r="D26" s="66">
        <f t="shared" ref="D26:T26" si="1">SUM(D8:D25)</f>
        <v>0</v>
      </c>
      <c r="E26" s="66">
        <f t="shared" si="1"/>
        <v>0</v>
      </c>
      <c r="F26" s="66">
        <f t="shared" si="1"/>
        <v>0</v>
      </c>
      <c r="G26" s="66">
        <f t="shared" si="1"/>
        <v>0</v>
      </c>
      <c r="H26" s="66">
        <f t="shared" si="1"/>
        <v>0</v>
      </c>
      <c r="I26" s="66">
        <f t="shared" si="1"/>
        <v>0</v>
      </c>
      <c r="J26" s="66">
        <f t="shared" si="1"/>
        <v>0</v>
      </c>
      <c r="K26" s="66">
        <f t="shared" si="1"/>
        <v>0</v>
      </c>
      <c r="L26" s="66">
        <f t="shared" si="1"/>
        <v>0</v>
      </c>
      <c r="M26" s="66">
        <f t="shared" si="1"/>
        <v>0</v>
      </c>
      <c r="N26" s="66">
        <f t="shared" si="1"/>
        <v>0</v>
      </c>
      <c r="O26" s="66">
        <f t="shared" si="1"/>
        <v>0</v>
      </c>
      <c r="P26" s="66">
        <f t="shared" si="1"/>
        <v>0</v>
      </c>
      <c r="Q26" s="66">
        <f t="shared" si="1"/>
        <v>0</v>
      </c>
      <c r="R26" s="66">
        <f t="shared" si="1"/>
        <v>0</v>
      </c>
      <c r="S26" s="66">
        <f t="shared" si="1"/>
        <v>0</v>
      </c>
      <c r="T26" s="66">
        <f t="shared" si="1"/>
        <v>0</v>
      </c>
      <c r="U26" s="66">
        <f>SUM(U8:U25)</f>
        <v>2.5</v>
      </c>
      <c r="V26" s="66">
        <f>SUM(V8:V25)</f>
        <v>0</v>
      </c>
      <c r="W26" s="66">
        <f>SUM(W8:W25)</f>
        <v>0</v>
      </c>
      <c r="X26" s="66">
        <f t="shared" ref="X26:AA26" si="2">SUM(X8:X25)</f>
        <v>0</v>
      </c>
      <c r="Y26" s="66">
        <f t="shared" si="2"/>
        <v>0</v>
      </c>
      <c r="Z26" s="66">
        <f t="shared" si="2"/>
        <v>4.5</v>
      </c>
      <c r="AA26" s="66">
        <f t="shared" si="2"/>
        <v>1</v>
      </c>
      <c r="AB26" s="66">
        <f>SUM(AB8:AB25)</f>
        <v>3</v>
      </c>
      <c r="AC26" s="66">
        <f>SUM(AC8:AC25)</f>
        <v>0</v>
      </c>
      <c r="AD26" s="66">
        <f t="shared" ref="AD26:AH26" si="3">SUM(AD8:AD25)</f>
        <v>0</v>
      </c>
      <c r="AE26" s="66">
        <f t="shared" si="3"/>
        <v>2.5</v>
      </c>
      <c r="AF26" s="66">
        <f t="shared" si="3"/>
        <v>0</v>
      </c>
      <c r="AG26" s="66">
        <f t="shared" si="3"/>
        <v>0</v>
      </c>
      <c r="AH26" s="66">
        <f t="shared" si="3"/>
        <v>2</v>
      </c>
      <c r="AI26" s="67">
        <f>SUM(AI8:AI25)</f>
        <v>15.5</v>
      </c>
      <c r="AJ26" s="55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1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</row>
    <row r="27" spans="1:190" s="29" customFormat="1" x14ac:dyDescent="0.2">
      <c r="A27" s="13" t="s">
        <v>7</v>
      </c>
      <c r="B27" s="14"/>
      <c r="C27" s="14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>
        <f>7.5</f>
        <v>7.5</v>
      </c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4">
        <f t="shared" ref="AI27:AI41" si="4">SUM(D27:AH27)</f>
        <v>7.5</v>
      </c>
      <c r="AJ27" s="55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1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</row>
    <row r="28" spans="1:190" s="29" customFormat="1" x14ac:dyDescent="0.2">
      <c r="A28" s="13" t="s">
        <v>13</v>
      </c>
      <c r="B28" s="14"/>
      <c r="C28" s="14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>
        <v>7</v>
      </c>
      <c r="R28" s="68">
        <v>5</v>
      </c>
      <c r="S28" s="68">
        <v>4.5</v>
      </c>
      <c r="T28" s="68">
        <v>3.5</v>
      </c>
      <c r="U28" s="68">
        <v>2.5</v>
      </c>
      <c r="V28" s="68"/>
      <c r="W28" s="68"/>
      <c r="X28" s="68"/>
      <c r="Y28" s="68">
        <v>3.5</v>
      </c>
      <c r="Z28" s="68">
        <v>3</v>
      </c>
      <c r="AA28" s="68">
        <v>5</v>
      </c>
      <c r="AB28" s="68">
        <v>3.5</v>
      </c>
      <c r="AC28" s="68"/>
      <c r="AD28" s="68"/>
      <c r="AE28" s="68">
        <v>2.5</v>
      </c>
      <c r="AF28" s="68">
        <v>2.5</v>
      </c>
      <c r="AG28" s="68">
        <v>4.5</v>
      </c>
      <c r="AH28" s="68">
        <v>5</v>
      </c>
      <c r="AI28" s="64">
        <f t="shared" si="4"/>
        <v>52</v>
      </c>
      <c r="AJ28" s="58" t="s">
        <v>104</v>
      </c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1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</row>
    <row r="29" spans="1:190" s="24" customFormat="1" x14ac:dyDescent="0.2">
      <c r="A29" s="83" t="s">
        <v>49</v>
      </c>
      <c r="B29" s="14"/>
      <c r="C29" s="14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4">
        <f t="shared" si="4"/>
        <v>0</v>
      </c>
      <c r="AJ29" s="55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1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</row>
    <row r="30" spans="1:190" x14ac:dyDescent="0.2">
      <c r="A30" s="12" t="s">
        <v>11</v>
      </c>
      <c r="B30" s="15"/>
      <c r="C30" s="15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4">
        <f t="shared" si="4"/>
        <v>0</v>
      </c>
      <c r="AJ30" s="55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1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3" t="s">
        <v>12</v>
      </c>
      <c r="B31" s="14"/>
      <c r="C31" s="14"/>
      <c r="D31" s="68">
        <v>7.5</v>
      </c>
      <c r="E31" s="68">
        <v>7.5</v>
      </c>
      <c r="F31" s="68">
        <v>7.5</v>
      </c>
      <c r="G31" s="68">
        <v>7.5</v>
      </c>
      <c r="H31" s="68"/>
      <c r="I31" s="68"/>
      <c r="J31" s="68">
        <v>7.5</v>
      </c>
      <c r="K31" s="68">
        <v>7.5</v>
      </c>
      <c r="L31" s="68">
        <v>7.5</v>
      </c>
      <c r="M31" s="68">
        <v>7.5</v>
      </c>
      <c r="N31" s="68">
        <v>7.5</v>
      </c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4">
        <f t="shared" si="4"/>
        <v>67.5</v>
      </c>
      <c r="AJ31" s="58" t="s">
        <v>44</v>
      </c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1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92" t="s">
        <v>50</v>
      </c>
      <c r="B32" s="93"/>
      <c r="C32" s="94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4">
        <f>SUM(D32:AH32)</f>
        <v>0</v>
      </c>
      <c r="AJ32" s="58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1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">
      <c r="A33" s="92" t="s">
        <v>111</v>
      </c>
      <c r="B33" s="93"/>
      <c r="C33" s="94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>
        <v>1</v>
      </c>
      <c r="AF33" s="68">
        <v>0.5</v>
      </c>
      <c r="AG33" s="68">
        <v>0.5</v>
      </c>
      <c r="AH33" s="68"/>
      <c r="AI33" s="64"/>
      <c r="AJ33" s="58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1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x14ac:dyDescent="0.2">
      <c r="A34" s="13" t="s">
        <v>48</v>
      </c>
      <c r="B34" s="14"/>
      <c r="C34" s="14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>
        <v>0.5</v>
      </c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>
        <v>2</v>
      </c>
      <c r="AG34" s="68"/>
      <c r="AH34" s="68"/>
      <c r="AI34" s="64">
        <f>SUM(D34:AH34)</f>
        <v>2.5</v>
      </c>
      <c r="AJ34" s="58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61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</row>
    <row r="35" spans="1:69" x14ac:dyDescent="0.2">
      <c r="A35" s="86" t="s">
        <v>91</v>
      </c>
      <c r="B35" s="87"/>
      <c r="C35" s="8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>
        <v>0.5</v>
      </c>
      <c r="R35" s="68">
        <v>0.5</v>
      </c>
      <c r="S35" s="68"/>
      <c r="T35" s="68"/>
      <c r="U35" s="68">
        <v>1.5</v>
      </c>
      <c r="V35" s="68"/>
      <c r="W35" s="68"/>
      <c r="X35" s="68"/>
      <c r="Y35" s="68">
        <v>2.5</v>
      </c>
      <c r="Z35" s="68"/>
      <c r="AA35" s="68"/>
      <c r="AB35" s="68"/>
      <c r="AC35" s="68"/>
      <c r="AD35" s="68"/>
      <c r="AE35" s="68">
        <v>1</v>
      </c>
      <c r="AF35" s="68">
        <v>1</v>
      </c>
      <c r="AG35" s="68">
        <v>0.5</v>
      </c>
      <c r="AH35" s="68"/>
      <c r="AI35" s="64">
        <f>SUM(D35:AH35)</f>
        <v>7.5</v>
      </c>
      <c r="AJ35" s="58" t="s">
        <v>90</v>
      </c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61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</row>
    <row r="36" spans="1:69" x14ac:dyDescent="0.2">
      <c r="A36" s="13" t="s">
        <v>51</v>
      </c>
      <c r="B36" s="14"/>
      <c r="C36" s="14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>
        <v>1</v>
      </c>
      <c r="AA36" s="68"/>
      <c r="AB36" s="68"/>
      <c r="AC36" s="68"/>
      <c r="AD36" s="68"/>
      <c r="AE36" s="68"/>
      <c r="AF36" s="68"/>
      <c r="AG36" s="68"/>
      <c r="AH36" s="68">
        <v>0.5</v>
      </c>
      <c r="AI36" s="64">
        <f>SUM(D36:AH36)</f>
        <v>1.5</v>
      </c>
      <c r="AJ36" s="58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61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</row>
    <row r="37" spans="1:69" x14ac:dyDescent="0.2">
      <c r="A37" s="13" t="s">
        <v>52</v>
      </c>
      <c r="B37" s="14"/>
      <c r="C37" s="14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>
        <v>2</v>
      </c>
      <c r="S37" s="68">
        <v>2.5</v>
      </c>
      <c r="T37" s="68">
        <v>4</v>
      </c>
      <c r="U37" s="68">
        <v>1.5</v>
      </c>
      <c r="V37" s="68"/>
      <c r="W37" s="68"/>
      <c r="X37" s="68"/>
      <c r="Y37" s="68">
        <v>1.5</v>
      </c>
      <c r="Z37" s="68"/>
      <c r="AA37" s="68">
        <v>1</v>
      </c>
      <c r="AB37" s="68">
        <v>1.5</v>
      </c>
      <c r="AC37" s="68"/>
      <c r="AD37" s="68"/>
      <c r="AE37" s="68">
        <v>1</v>
      </c>
      <c r="AF37" s="68"/>
      <c r="AG37" s="68"/>
      <c r="AH37" s="68"/>
      <c r="AI37" s="64">
        <f t="shared" si="4"/>
        <v>15</v>
      </c>
      <c r="AJ37" s="55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61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</row>
    <row r="38" spans="1:69" x14ac:dyDescent="0.2">
      <c r="A38" s="92" t="s">
        <v>109</v>
      </c>
      <c r="B38" s="93"/>
      <c r="C38" s="94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>
        <v>0.5</v>
      </c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>
        <v>1</v>
      </c>
      <c r="AH38" s="68"/>
      <c r="AI38" s="64">
        <f t="shared" si="4"/>
        <v>1.5</v>
      </c>
      <c r="AJ38" s="55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61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</row>
    <row r="39" spans="1:69" x14ac:dyDescent="0.2">
      <c r="A39" s="89" t="s">
        <v>108</v>
      </c>
      <c r="B39" s="90"/>
      <c r="C39" s="91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>
        <v>0.5</v>
      </c>
      <c r="R39" s="68"/>
      <c r="S39" s="68"/>
      <c r="T39" s="68"/>
      <c r="U39" s="68"/>
      <c r="V39" s="68"/>
      <c r="W39" s="68"/>
      <c r="X39" s="68"/>
      <c r="Y39" s="68"/>
      <c r="Z39" s="68"/>
      <c r="AA39" s="68">
        <v>0.5</v>
      </c>
      <c r="AB39" s="68"/>
      <c r="AC39" s="68"/>
      <c r="AD39" s="68"/>
      <c r="AE39" s="68"/>
      <c r="AF39" s="68"/>
      <c r="AG39" s="68">
        <v>0.5</v>
      </c>
      <c r="AH39" s="68"/>
      <c r="AI39" s="64">
        <f t="shared" si="4"/>
        <v>1.5</v>
      </c>
      <c r="AJ39" s="55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61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</row>
    <row r="40" spans="1:69" x14ac:dyDescent="0.2">
      <c r="A40" s="89" t="s">
        <v>103</v>
      </c>
      <c r="B40" s="90"/>
      <c r="C40" s="91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>
        <v>2</v>
      </c>
      <c r="AG40" s="68">
        <v>0.5</v>
      </c>
      <c r="AH40" s="68"/>
      <c r="AI40" s="64">
        <f t="shared" si="4"/>
        <v>2.5</v>
      </c>
      <c r="AJ40" s="55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61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</row>
    <row r="41" spans="1:69" x14ac:dyDescent="0.2">
      <c r="A41" s="89" t="s">
        <v>110</v>
      </c>
      <c r="B41" s="90"/>
      <c r="C41" s="14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4">
        <f t="shared" si="4"/>
        <v>0</v>
      </c>
      <c r="AJ41" s="55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61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</row>
    <row r="42" spans="1:69" x14ac:dyDescent="0.2">
      <c r="A42" s="12" t="s">
        <v>8</v>
      </c>
      <c r="B42" s="15"/>
      <c r="C42" s="15"/>
      <c r="D42" s="66">
        <f t="shared" ref="D42:AE42" si="5">SUM(D26:D41)</f>
        <v>7.5</v>
      </c>
      <c r="E42" s="66">
        <f t="shared" si="5"/>
        <v>7.5</v>
      </c>
      <c r="F42" s="66">
        <f t="shared" si="5"/>
        <v>7.5</v>
      </c>
      <c r="G42" s="66">
        <f t="shared" si="5"/>
        <v>7.5</v>
      </c>
      <c r="H42" s="66">
        <f t="shared" si="5"/>
        <v>0</v>
      </c>
      <c r="I42" s="66">
        <f t="shared" si="5"/>
        <v>0</v>
      </c>
      <c r="J42" s="66">
        <f t="shared" si="5"/>
        <v>7.5</v>
      </c>
      <c r="K42" s="66">
        <f t="shared" si="5"/>
        <v>7.5</v>
      </c>
      <c r="L42" s="66">
        <f t="shared" si="5"/>
        <v>7.5</v>
      </c>
      <c r="M42" s="66">
        <f t="shared" si="5"/>
        <v>7.5</v>
      </c>
      <c r="N42" s="66">
        <f t="shared" si="5"/>
        <v>7.5</v>
      </c>
      <c r="O42" s="66">
        <f t="shared" si="5"/>
        <v>0</v>
      </c>
      <c r="P42" s="66">
        <f t="shared" si="5"/>
        <v>0</v>
      </c>
      <c r="Q42" s="66">
        <f t="shared" si="5"/>
        <v>8</v>
      </c>
      <c r="R42" s="66">
        <f t="shared" si="5"/>
        <v>8</v>
      </c>
      <c r="S42" s="66">
        <f t="shared" si="5"/>
        <v>7.5</v>
      </c>
      <c r="T42" s="66">
        <f t="shared" si="5"/>
        <v>7.5</v>
      </c>
      <c r="U42" s="66">
        <f t="shared" si="5"/>
        <v>8</v>
      </c>
      <c r="V42" s="66">
        <f t="shared" si="5"/>
        <v>0</v>
      </c>
      <c r="W42" s="66">
        <f t="shared" si="5"/>
        <v>0</v>
      </c>
      <c r="X42" s="66">
        <f t="shared" si="5"/>
        <v>7.5</v>
      </c>
      <c r="Y42" s="66">
        <f t="shared" si="5"/>
        <v>7.5</v>
      </c>
      <c r="Z42" s="66">
        <f t="shared" si="5"/>
        <v>8.5</v>
      </c>
      <c r="AA42" s="66">
        <f t="shared" si="5"/>
        <v>7.5</v>
      </c>
      <c r="AB42" s="66">
        <f t="shared" si="5"/>
        <v>8</v>
      </c>
      <c r="AC42" s="66">
        <f t="shared" si="5"/>
        <v>0</v>
      </c>
      <c r="AD42" s="66">
        <f t="shared" si="5"/>
        <v>0</v>
      </c>
      <c r="AE42" s="66">
        <f t="shared" si="5"/>
        <v>8</v>
      </c>
      <c r="AF42" s="66">
        <f t="shared" ref="AF42:AH42" si="6">SUM(AF26:AF41)</f>
        <v>8</v>
      </c>
      <c r="AG42" s="66">
        <f t="shared" si="6"/>
        <v>7.5</v>
      </c>
      <c r="AH42" s="66">
        <f t="shared" si="6"/>
        <v>7.5</v>
      </c>
      <c r="AI42" s="67">
        <f>SUM(AI26:AI41)</f>
        <v>174.5</v>
      </c>
      <c r="AJ42" s="31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61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</row>
    <row r="43" spans="1:69" s="34" customFormat="1" ht="13.5" thickBot="1" x14ac:dyDescent="0.25">
      <c r="A43" s="16" t="s">
        <v>9</v>
      </c>
      <c r="B43" s="17"/>
      <c r="C43" s="18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70"/>
      <c r="AJ43" s="35"/>
      <c r="AZ43" s="61"/>
    </row>
    <row r="44" spans="1:69" s="34" customFormat="1" ht="12" thickBot="1" x14ac:dyDescent="0.25">
      <c r="A44" s="19" t="s">
        <v>24</v>
      </c>
      <c r="B44" s="18" t="s">
        <v>25</v>
      </c>
      <c r="C44" s="18"/>
      <c r="D44" s="69"/>
      <c r="E44" s="69"/>
      <c r="F44" s="69" t="s">
        <v>31</v>
      </c>
      <c r="G44" s="69"/>
      <c r="H44" s="69" t="s">
        <v>32</v>
      </c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Y44" s="69"/>
      <c r="Z44" s="69"/>
      <c r="AA44" s="69"/>
      <c r="AB44" s="69"/>
      <c r="AC44" s="69"/>
      <c r="AD44" s="69"/>
      <c r="AE44" s="69"/>
      <c r="AF44" s="76" t="s">
        <v>10</v>
      </c>
      <c r="AG44" s="75">
        <f>23</f>
        <v>23</v>
      </c>
      <c r="AH44" s="69"/>
      <c r="AI44" s="71">
        <f>7.5*AG44</f>
        <v>172.5</v>
      </c>
      <c r="AJ44" s="35"/>
      <c r="AZ44" s="61"/>
    </row>
    <row r="45" spans="1:69" s="34" customFormat="1" ht="11.25" x14ac:dyDescent="0.2">
      <c r="A45" s="19" t="s">
        <v>23</v>
      </c>
      <c r="B45" s="18" t="s">
        <v>26</v>
      </c>
      <c r="C45" s="18"/>
      <c r="D45" s="69"/>
      <c r="E45" s="69"/>
      <c r="F45" s="69" t="s">
        <v>39</v>
      </c>
      <c r="G45" s="69"/>
      <c r="H45" s="69" t="s">
        <v>33</v>
      </c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70"/>
      <c r="AJ45" s="35"/>
      <c r="AZ45" s="61"/>
    </row>
    <row r="46" spans="1:69" s="34" customFormat="1" ht="11.25" x14ac:dyDescent="0.2">
      <c r="A46" s="19" t="s">
        <v>29</v>
      </c>
      <c r="B46" s="18" t="s">
        <v>30</v>
      </c>
      <c r="C46" s="18"/>
      <c r="D46" s="69"/>
      <c r="E46" s="69"/>
      <c r="F46" s="69" t="s">
        <v>38</v>
      </c>
      <c r="G46" s="69"/>
      <c r="H46" s="69" t="s">
        <v>34</v>
      </c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Y46" s="69"/>
      <c r="Z46" s="69"/>
      <c r="AA46" s="69"/>
      <c r="AB46" s="69"/>
      <c r="AC46" s="69"/>
      <c r="AD46" s="69"/>
      <c r="AE46" s="69"/>
      <c r="AF46" s="76" t="s">
        <v>45</v>
      </c>
      <c r="AG46" s="69"/>
      <c r="AH46" s="69"/>
      <c r="AI46" s="70">
        <f>AI42-AI44</f>
        <v>2</v>
      </c>
      <c r="AJ46" s="79" t="s">
        <v>43</v>
      </c>
      <c r="AZ46" s="61"/>
    </row>
    <row r="47" spans="1:69" s="34" customFormat="1" ht="11.25" x14ac:dyDescent="0.2">
      <c r="A47" s="18" t="s">
        <v>27</v>
      </c>
      <c r="B47" s="18" t="s">
        <v>28</v>
      </c>
      <c r="C47" s="35"/>
      <c r="D47" s="72"/>
      <c r="E47" s="72"/>
      <c r="F47" s="72" t="s">
        <v>40</v>
      </c>
      <c r="G47" s="72"/>
      <c r="H47" s="72" t="s">
        <v>35</v>
      </c>
      <c r="I47" s="72"/>
      <c r="J47" s="72"/>
      <c r="K47" s="72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70"/>
      <c r="AJ47" s="35"/>
    </row>
    <row r="48" spans="1:69" s="34" customFormat="1" ht="11.25" x14ac:dyDescent="0.2">
      <c r="A48" s="35" t="s">
        <v>21</v>
      </c>
      <c r="B48" s="35" t="s">
        <v>22</v>
      </c>
      <c r="C48" s="35"/>
      <c r="D48" s="72"/>
      <c r="E48" s="72"/>
      <c r="F48" s="72" t="s">
        <v>36</v>
      </c>
      <c r="G48" s="72"/>
      <c r="H48" s="72" t="s">
        <v>41</v>
      </c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Y48" s="72"/>
      <c r="Z48" s="72"/>
      <c r="AA48" s="72"/>
      <c r="AB48" s="72"/>
      <c r="AC48" s="72"/>
      <c r="AD48" s="72"/>
      <c r="AE48" s="72"/>
      <c r="AF48" s="77" t="s">
        <v>46</v>
      </c>
      <c r="AG48" s="72"/>
      <c r="AH48" s="72"/>
      <c r="AI48" s="73">
        <f>24.5</f>
        <v>24.5</v>
      </c>
      <c r="AJ48" s="35"/>
      <c r="AL48" s="34" t="s">
        <v>44</v>
      </c>
    </row>
    <row r="49" spans="1:36" s="34" customFormat="1" ht="11.25" x14ac:dyDescent="0.2">
      <c r="A49" s="35"/>
      <c r="B49" s="35"/>
      <c r="C49" s="35"/>
      <c r="D49" s="72"/>
      <c r="E49" s="72"/>
      <c r="F49" s="72"/>
      <c r="G49" s="72"/>
      <c r="H49" s="72" t="s">
        <v>42</v>
      </c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35"/>
    </row>
    <row r="50" spans="1:36" s="34" customFormat="1" ht="13.5" thickBot="1" x14ac:dyDescent="0.25">
      <c r="A50" s="33"/>
      <c r="B50" s="33"/>
      <c r="C50" s="33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Y50" s="72"/>
      <c r="Z50" s="72"/>
      <c r="AA50" s="72"/>
      <c r="AB50" s="72"/>
      <c r="AC50" s="72"/>
      <c r="AD50" s="72"/>
      <c r="AE50" s="72"/>
      <c r="AF50" s="77" t="s">
        <v>47</v>
      </c>
      <c r="AG50" s="72"/>
      <c r="AH50" s="72"/>
      <c r="AI50" s="74">
        <f>AI48+AI46</f>
        <v>26.5</v>
      </c>
      <c r="AJ50" s="35"/>
    </row>
    <row r="51" spans="1:36" s="34" customFormat="1" ht="13.5" thickTop="1" x14ac:dyDescent="0.2">
      <c r="A51" s="33"/>
      <c r="B51" s="33"/>
      <c r="C51" s="33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</row>
    <row r="52" spans="1:36" s="34" customFormat="1" x14ac:dyDescent="0.2">
      <c r="A52" s="33"/>
      <c r="B52" s="33"/>
      <c r="C52" s="33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</row>
    <row r="53" spans="1:36" s="34" customFormat="1" x14ac:dyDescent="0.2">
      <c r="A53" s="33"/>
      <c r="B53" s="33"/>
      <c r="C53" s="33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</row>
    <row r="54" spans="1:36" s="34" customFormat="1" x14ac:dyDescent="0.2">
      <c r="A54" s="33"/>
      <c r="B54" s="33"/>
      <c r="C54" s="33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</row>
    <row r="55" spans="1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 x14ac:dyDescent="0.2"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 x14ac:dyDescent="0.2"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3:36" x14ac:dyDescent="0.2">
      <c r="C89" s="2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3:36" x14ac:dyDescent="0.2">
      <c r="C90" s="2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3:36" x14ac:dyDescent="0.2">
      <c r="C91" s="2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3:36" x14ac:dyDescent="0.2">
      <c r="C92" s="2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3:36" x14ac:dyDescent="0.2">
      <c r="C93" s="2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3:36" x14ac:dyDescent="0.2">
      <c r="C94" s="2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3:36" x14ac:dyDescent="0.2">
      <c r="C95" s="2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</sheetData>
  <dataConsolidate/>
  <mergeCells count="7">
    <mergeCell ref="A32:C32"/>
    <mergeCell ref="A33:C33"/>
    <mergeCell ref="A35:C35"/>
    <mergeCell ref="A40:C40"/>
    <mergeCell ref="A39:C39"/>
    <mergeCell ref="A38:C38"/>
    <mergeCell ref="A41:B41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Parisa Moghaddam</cp:lastModifiedBy>
  <cp:lastPrinted>2017-12-01T20:05:58Z</cp:lastPrinted>
  <dcterms:created xsi:type="dcterms:W3CDTF">1998-07-03T22:57:08Z</dcterms:created>
  <dcterms:modified xsi:type="dcterms:W3CDTF">2018-06-01T00:24:33Z</dcterms:modified>
</cp:coreProperties>
</file>