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5" yWindow="345" windowWidth="20730" windowHeight="11760" firstSheet="1" activeTab="1"/>
  </bookViews>
  <sheets>
    <sheet name="Sheet2" sheetId="2" r:id="rId1"/>
    <sheet name="Sheet1" sheetId="1" r:id="rId2"/>
  </sheets>
  <definedNames>
    <definedName name="_xlnm.Print_Area" localSheetId="1">Sheet1!$A$1:$AJ$52</definedName>
  </definedNames>
  <calcPr calcId="145621"/>
</workbook>
</file>

<file path=xl/calcChain.xml><?xml version="1.0" encoding="utf-8"?>
<calcChain xmlns="http://schemas.openxmlformats.org/spreadsheetml/2006/main">
  <c r="AI49" i="1" l="1"/>
  <c r="H24" i="1" l="1"/>
  <c r="AG45" i="1" l="1"/>
  <c r="O25" i="1"/>
  <c r="AH43" i="1"/>
  <c r="AH24" i="1"/>
  <c r="AG24" i="1"/>
  <c r="AG43" i="1" s="1"/>
  <c r="AF24" i="1"/>
  <c r="AF43" i="1" s="1"/>
  <c r="AA43" i="1"/>
  <c r="G43" i="1"/>
  <c r="AE24" i="1"/>
  <c r="AE43" i="1" s="1"/>
  <c r="AD24" i="1"/>
  <c r="AD43" i="1" s="1"/>
  <c r="AC24" i="1"/>
  <c r="AC43" i="1" s="1"/>
  <c r="AB24" i="1"/>
  <c r="AB43" i="1" s="1"/>
  <c r="AA24" i="1"/>
  <c r="Z24" i="1"/>
  <c r="Z43" i="1" s="1"/>
  <c r="Y24" i="1"/>
  <c r="Y43" i="1" s="1"/>
  <c r="X24" i="1"/>
  <c r="X43" i="1" s="1"/>
  <c r="W24" i="1"/>
  <c r="W43" i="1" s="1"/>
  <c r="V24" i="1"/>
  <c r="V43" i="1" s="1"/>
  <c r="U24" i="1"/>
  <c r="U43" i="1" s="1"/>
  <c r="T24" i="1"/>
  <c r="T43" i="1" s="1"/>
  <c r="S24" i="1"/>
  <c r="S43" i="1" s="1"/>
  <c r="R24" i="1"/>
  <c r="R43" i="1" s="1"/>
  <c r="Q24" i="1"/>
  <c r="Q43" i="1" s="1"/>
  <c r="P24" i="1"/>
  <c r="P43" i="1" s="1"/>
  <c r="O24" i="1"/>
  <c r="O43" i="1" s="1"/>
  <c r="N24" i="1"/>
  <c r="N43" i="1" s="1"/>
  <c r="M24" i="1"/>
  <c r="M43" i="1" s="1"/>
  <c r="L24" i="1"/>
  <c r="L43" i="1" s="1"/>
  <c r="K24" i="1"/>
  <c r="K43" i="1" s="1"/>
  <c r="J24" i="1"/>
  <c r="J43" i="1" s="1"/>
  <c r="I24" i="1"/>
  <c r="I43" i="1" s="1"/>
  <c r="H43" i="1"/>
  <c r="G24" i="1"/>
  <c r="F24" i="1"/>
  <c r="F43" i="1" s="1"/>
  <c r="E24" i="1"/>
  <c r="E43" i="1" s="1"/>
  <c r="D24" i="1"/>
  <c r="D43" i="1" s="1"/>
  <c r="AI41" i="1" l="1"/>
  <c r="AI40" i="1"/>
  <c r="AI27" i="1"/>
  <c r="AI22" i="1" l="1"/>
  <c r="AI21" i="1" l="1"/>
  <c r="AI26" i="1" l="1"/>
  <c r="AI35" i="1"/>
  <c r="AI31" i="1" l="1"/>
  <c r="AI39" i="1"/>
  <c r="AI38" i="1"/>
  <c r="AI23" i="1"/>
  <c r="AI20" i="1"/>
  <c r="AI25" i="1" l="1"/>
  <c r="AI45" i="1"/>
  <c r="AI42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8" i="1"/>
  <c r="AI29" i="1"/>
  <c r="AI30" i="1"/>
  <c r="AI32" i="1"/>
  <c r="AI33" i="1"/>
  <c r="AI34" i="1"/>
  <c r="AI36" i="1"/>
  <c r="AI37" i="1"/>
  <c r="AI24" i="1" l="1"/>
  <c r="AI43" i="1" s="1"/>
  <c r="AI47" i="1" s="1"/>
  <c r="AI51" i="1" s="1"/>
</calcChain>
</file>

<file path=xl/sharedStrings.xml><?xml version="1.0" encoding="utf-8"?>
<sst xmlns="http://schemas.openxmlformats.org/spreadsheetml/2006/main" count="290" uniqueCount="113">
  <si>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</si>
  <si>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</si>
  <si>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</si>
  <si>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</si>
  <si>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</si>
  <si>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</si>
  <si>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</si>
  <si>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</si>
  <si>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</si>
  <si>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</si>
  <si>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</si>
  <si>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</si>
  <si>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</si>
  <si>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</si>
  <si>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</si>
  <si>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</si>
  <si>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</si>
  <si>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</si>
  <si>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</si>
  <si>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</si>
  <si>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</si>
  <si>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</si>
  <si>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</si>
  <si>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</si>
  <si>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</si>
  <si>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</si>
  <si>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</si>
  <si>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</si>
  <si>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</si>
  <si>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</si>
  <si>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</si>
  <si>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</si>
  <si>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</si>
  <si>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</si>
  <si>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</si>
  <si>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</si>
  <si>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</si>
  <si>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</si>
  <si>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</si>
  <si>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</si>
  <si>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</si>
  <si>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</si>
  <si>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</si>
  <si>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</si>
  <si>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 xml:space="preserve"> </t>
  </si>
  <si>
    <t>Flextime (Timeoff) this month</t>
  </si>
  <si>
    <t>Flextime (Timeoff) beginning of month</t>
  </si>
  <si>
    <t>Flextime (Timeoff) end of month</t>
  </si>
  <si>
    <t>Outlook Database Revisions</t>
  </si>
  <si>
    <t>Lunch &amp; Learn Coordinating</t>
  </si>
  <si>
    <t>Office Furniture/Repairs/Recycling/AC</t>
  </si>
  <si>
    <t>Parisa Moghaddam</t>
  </si>
  <si>
    <t>1705</t>
  </si>
  <si>
    <t>Mosaic Forsyth</t>
  </si>
  <si>
    <t>1804</t>
  </si>
  <si>
    <t>Qualex landmark</t>
  </si>
  <si>
    <t xml:space="preserve">site plan </t>
  </si>
  <si>
    <t>1803</t>
  </si>
  <si>
    <t>Qualex landmark-Burnaby</t>
  </si>
  <si>
    <t>Shop Drawing Stamp Design/Suppliers accounts/Digital stamp</t>
  </si>
  <si>
    <t>Printer Maintenance</t>
  </si>
  <si>
    <t>Image Bank</t>
  </si>
  <si>
    <t>Meeting Coordinating</t>
  </si>
  <si>
    <t>1806</t>
  </si>
  <si>
    <t xml:space="preserve"> Aragon 582 King Ed</t>
  </si>
  <si>
    <t>1714</t>
  </si>
  <si>
    <t>Mosaic SFU Lot 19</t>
  </si>
  <si>
    <t>DP Booklets(13)MAGAZINE/SBSMembrane File</t>
  </si>
  <si>
    <t>Document Print/Scan/Bind/Copy</t>
  </si>
  <si>
    <t>PlanGrid/Drop box</t>
  </si>
  <si>
    <t>Library/Mat Library/DP/Magazine</t>
  </si>
  <si>
    <t>Archiving/Filing/Email Archiving</t>
  </si>
  <si>
    <t>Indesign</t>
  </si>
  <si>
    <t>Material Board/ Unit plan revising</t>
  </si>
  <si>
    <t>Subscriptions</t>
  </si>
  <si>
    <t>BCBC updating/Specs/AIBC Contract</t>
  </si>
  <si>
    <t>1709</t>
  </si>
  <si>
    <t>Port Royal 6B Apts</t>
  </si>
  <si>
    <t>site plan/ 2bedroom suite plan/1bedroom suite plan</t>
  </si>
  <si>
    <t>Alarm system/lamp repair</t>
  </si>
  <si>
    <t>1701</t>
  </si>
  <si>
    <t>Emery Lot 1</t>
  </si>
  <si>
    <t>1702</t>
  </si>
  <si>
    <t>Mosaic Emery Phase 2</t>
  </si>
  <si>
    <t>1601</t>
  </si>
  <si>
    <t>Guildhouse</t>
  </si>
  <si>
    <t>1306</t>
  </si>
  <si>
    <t>Nelson</t>
  </si>
  <si>
    <t>Schedule S-C&amp;S-B</t>
  </si>
  <si>
    <t>1415</t>
  </si>
  <si>
    <t>Cambria Park</t>
  </si>
  <si>
    <t>VBBL Schedule CB,S-B,S-C</t>
  </si>
  <si>
    <t>November 2018</t>
  </si>
  <si>
    <t>Intergulf SFU Lot17</t>
  </si>
  <si>
    <t>1604</t>
  </si>
  <si>
    <t>RFI, Site ins Log</t>
  </si>
  <si>
    <t>1712</t>
  </si>
  <si>
    <t>BPP Lot 3 area6</t>
  </si>
  <si>
    <t>material board</t>
  </si>
  <si>
    <t>photoshop</t>
  </si>
  <si>
    <t>image editing-booklet</t>
  </si>
  <si>
    <t>1503</t>
  </si>
  <si>
    <t>Hunter at lynn Creek</t>
  </si>
  <si>
    <t>Spec</t>
  </si>
  <si>
    <t>1806-1705</t>
  </si>
  <si>
    <t>Mosaic Parker</t>
  </si>
  <si>
    <t>Booklet edit</t>
  </si>
  <si>
    <t xml:space="preserve">Stanley+Bruce Lunch </t>
  </si>
  <si>
    <t>1508</t>
  </si>
  <si>
    <t>The Courtney</t>
  </si>
  <si>
    <t>Rezoning app search</t>
  </si>
  <si>
    <t>ScheduleA-B, Friday&amp; Monday "extra"(expedited BP sub)</t>
  </si>
  <si>
    <t>Memo, Parking +coordinated inspection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</si>
</sst>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theme="0" tint="-0.249977111117893"/>
        <bgColor indexed="64"/>
      </patternFill>
    </fill>
    <fill>
      <patternFill patternType="lightHorizontal">
        <bgColor theme="0" tint="-0.249977111117893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117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27" xfId="0" applyFont="1" applyFill="1" applyBorder="1" applyAlignment="1"/>
    <xf numFmtId="0" fontId="2" fillId="5" borderId="0" xfId="0" applyFont="1" applyFill="1" applyBorder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28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49" fontId="2" fillId="0" borderId="0" xfId="0" applyNumberFormat="1" applyFont="1" applyFill="1" applyBorder="1" applyProtection="1">
      <protection locked="0"/>
    </xf>
    <xf numFmtId="49" fontId="2" fillId="0" borderId="16" xfId="0" applyNumberFormat="1" applyFont="1" applyFill="1" applyBorder="1" applyAlignment="1" applyProtection="1">
      <alignment horizontal="left"/>
      <protection locked="0"/>
    </xf>
    <xf numFmtId="0" fontId="2" fillId="0" borderId="17" xfId="0" applyFont="1" applyFill="1" applyBorder="1" applyProtection="1">
      <protection locked="0"/>
    </xf>
    <xf numFmtId="164" fontId="5" fillId="0" borderId="19" xfId="0" applyNumberFormat="1" applyFont="1" applyFill="1" applyBorder="1" applyProtection="1">
      <protection locked="0"/>
    </xf>
    <xf numFmtId="164" fontId="2" fillId="0" borderId="6" xfId="0" applyNumberFormat="1" applyFont="1" applyFill="1" applyBorder="1" applyAlignment="1" applyProtection="1">
      <protection locked="0"/>
    </xf>
    <xf numFmtId="49" fontId="2" fillId="7" borderId="16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  <xf numFmtId="0" fontId="5" fillId="7" borderId="30" xfId="0" applyFont="1" applyFill="1" applyBorder="1" applyProtection="1">
      <protection locked="0"/>
    </xf>
    <xf numFmtId="164" fontId="5" fillId="7" borderId="19" xfId="0" applyNumberFormat="1" applyFont="1" applyFill="1" applyBorder="1" applyProtection="1">
      <protection locked="0"/>
    </xf>
    <xf numFmtId="0" fontId="2" fillId="7" borderId="0" xfId="0" applyFont="1" applyFill="1" applyBorder="1" applyProtection="1">
      <protection locked="0"/>
    </xf>
    <xf numFmtId="0" fontId="2" fillId="8" borderId="0" xfId="0" applyFont="1" applyFill="1" applyBorder="1" applyProtection="1">
      <protection locked="0"/>
    </xf>
    <xf numFmtId="49" fontId="2" fillId="8" borderId="0" xfId="0" applyNumberFormat="1" applyFont="1" applyFill="1" applyBorder="1" applyProtection="1">
      <protection locked="0"/>
    </xf>
    <xf numFmtId="0" fontId="2" fillId="9" borderId="0" xfId="0" applyFont="1" applyFill="1" applyBorder="1" applyProtection="1">
      <protection locked="0"/>
    </xf>
    <xf numFmtId="0" fontId="2" fillId="9" borderId="0" xfId="0" applyFont="1" applyFill="1" applyProtection="1">
      <protection locked="0"/>
    </xf>
    <xf numFmtId="0" fontId="5" fillId="0" borderId="30" xfId="0" applyFont="1" applyFill="1" applyBorder="1" applyProtection="1">
      <protection locked="0"/>
    </xf>
    <xf numFmtId="49" fontId="2" fillId="8" borderId="16" xfId="0" applyNumberFormat="1" applyFont="1" applyFill="1" applyBorder="1" applyAlignment="1" applyProtection="1">
      <alignment horizontal="left"/>
      <protection locked="0"/>
    </xf>
    <xf numFmtId="0" fontId="2" fillId="8" borderId="17" xfId="0" applyFont="1" applyFill="1" applyBorder="1" applyProtection="1">
      <protection locked="0"/>
    </xf>
    <xf numFmtId="164" fontId="5" fillId="8" borderId="19" xfId="0" applyNumberFormat="1" applyFont="1" applyFill="1" applyBorder="1" applyProtection="1">
      <protection locked="0"/>
    </xf>
    <xf numFmtId="164" fontId="2" fillId="8" borderId="6" xfId="0" applyNumberFormat="1" applyFont="1" applyFill="1" applyBorder="1" applyAlignment="1" applyProtection="1">
      <protection locked="0"/>
    </xf>
    <xf numFmtId="0" fontId="2" fillId="0" borderId="0" xfId="0" applyFont="1" applyFill="1" applyProtection="1">
      <protection locked="0"/>
    </xf>
    <xf numFmtId="0" fontId="5" fillId="8" borderId="30" xfId="0" applyFont="1" applyFill="1" applyBorder="1" applyProtection="1">
      <protection locked="0"/>
    </xf>
    <xf numFmtId="0" fontId="1" fillId="4" borderId="1" xfId="0" applyFont="1" applyFill="1" applyBorder="1"/>
    <xf numFmtId="0" fontId="2" fillId="4" borderId="21" xfId="0" applyFont="1" applyFill="1" applyBorder="1" applyAlignment="1" applyProtection="1">
      <alignment horizontal="left"/>
      <protection locked="0"/>
    </xf>
    <xf numFmtId="164" fontId="2" fillId="7" borderId="6" xfId="0" applyNumberFormat="1" applyFont="1" applyFill="1" applyBorder="1" applyAlignment="1" applyProtection="1">
      <protection locked="0"/>
    </xf>
    <xf numFmtId="0" fontId="0" fillId="4" borderId="7" xfId="0" applyFill="1" applyBorder="1"/>
    <xf numFmtId="0" fontId="0" fillId="4" borderId="9" xfId="0" applyFill="1" applyBorder="1"/>
    <xf numFmtId="0" fontId="0" fillId="4" borderId="29" xfId="0" applyFill="1" applyBorder="1"/>
    <xf numFmtId="0" fontId="1" fillId="4" borderId="7" xfId="0" applyFont="1" applyFill="1" applyBorder="1"/>
    <xf numFmtId="0" fontId="1" fillId="4" borderId="9" xfId="0" applyFont="1" applyFill="1" applyBorder="1"/>
    <xf numFmtId="0" fontId="0" fillId="4" borderId="7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4" borderId="29" xfId="0" applyFill="1" applyBorder="1" applyAlignment="1">
      <alignment horizontal="left"/>
    </xf>
    <xf numFmtId="0" fontId="1" fillId="4" borderId="29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H96"/>
  <sheetViews>
    <sheetView tabSelected="1" topLeftCell="A7" zoomScaleNormal="100" zoomScaleSheetLayoutView="100" workbookViewId="0">
      <selection activeCell="AG28" sqref="AG28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0" customFormat="1" ht="12" customHeight="1" x14ac:dyDescent="0.2">
      <c r="A1" s="37"/>
      <c r="B1" s="37"/>
      <c r="C1" s="37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9"/>
      <c r="AJ1" s="38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1"/>
      <c r="BA1" s="61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0" customFormat="1" ht="12" customHeight="1" x14ac:dyDescent="0.2">
      <c r="A2" s="37"/>
      <c r="B2" s="37"/>
      <c r="C2" s="37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9"/>
      <c r="AJ2" s="38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1"/>
      <c r="BA2" s="61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2" t="s">
        <v>51</v>
      </c>
      <c r="R3" s="56"/>
      <c r="S3" s="56"/>
      <c r="T3" s="56"/>
      <c r="U3" s="57"/>
      <c r="V3" s="57"/>
      <c r="W3" s="57"/>
      <c r="X3" s="57"/>
      <c r="Y3" s="57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0" t="s">
        <v>92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1"/>
      <c r="BA3" s="61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7"/>
      <c r="B4" s="37"/>
      <c r="C4" s="37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1"/>
      <c r="BA4" s="61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3" t="s">
        <v>2</v>
      </c>
      <c r="B5" s="44"/>
      <c r="C5" s="41"/>
      <c r="D5" s="42"/>
      <c r="E5" s="42"/>
      <c r="F5" s="42"/>
      <c r="G5" s="42"/>
      <c r="H5" s="42"/>
      <c r="I5" s="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1"/>
      <c r="BA5" s="61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78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1"/>
      <c r="BA6" s="61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5"/>
      <c r="B7" s="46"/>
      <c r="C7" s="47" t="s">
        <v>37</v>
      </c>
      <c r="D7" s="49" t="s">
        <v>14</v>
      </c>
      <c r="E7" s="49" t="s">
        <v>16</v>
      </c>
      <c r="F7" s="48" t="s">
        <v>17</v>
      </c>
      <c r="G7" s="48" t="s">
        <v>17</v>
      </c>
      <c r="H7" s="49" t="s">
        <v>18</v>
      </c>
      <c r="I7" s="49" t="s">
        <v>14</v>
      </c>
      <c r="J7" s="49" t="s">
        <v>15</v>
      </c>
      <c r="K7" s="49" t="s">
        <v>14</v>
      </c>
      <c r="L7" s="49" t="s">
        <v>16</v>
      </c>
      <c r="M7" s="48" t="s">
        <v>17</v>
      </c>
      <c r="N7" s="48" t="s">
        <v>17</v>
      </c>
      <c r="O7" s="49" t="s">
        <v>18</v>
      </c>
      <c r="P7" s="49" t="s">
        <v>14</v>
      </c>
      <c r="Q7" s="49" t="s">
        <v>15</v>
      </c>
      <c r="R7" s="49" t="s">
        <v>14</v>
      </c>
      <c r="S7" s="49" t="s">
        <v>16</v>
      </c>
      <c r="T7" s="48" t="s">
        <v>17</v>
      </c>
      <c r="U7" s="48" t="s">
        <v>17</v>
      </c>
      <c r="V7" s="49" t="s">
        <v>18</v>
      </c>
      <c r="W7" s="49" t="s">
        <v>14</v>
      </c>
      <c r="X7" s="49" t="s">
        <v>15</v>
      </c>
      <c r="Y7" s="49" t="s">
        <v>14</v>
      </c>
      <c r="Z7" s="49" t="s">
        <v>16</v>
      </c>
      <c r="AA7" s="48" t="s">
        <v>17</v>
      </c>
      <c r="AB7" s="48" t="s">
        <v>17</v>
      </c>
      <c r="AC7" s="49" t="s">
        <v>18</v>
      </c>
      <c r="AD7" s="49" t="s">
        <v>14</v>
      </c>
      <c r="AE7" s="49" t="s">
        <v>15</v>
      </c>
      <c r="AF7" s="49" t="s">
        <v>14</v>
      </c>
      <c r="AG7" s="49" t="s">
        <v>16</v>
      </c>
      <c r="AH7" s="48"/>
      <c r="AI7" s="50"/>
      <c r="AJ7" s="51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1"/>
      <c r="BA7" s="61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59" t="s">
        <v>94</v>
      </c>
      <c r="B8" s="52" t="s">
        <v>93</v>
      </c>
      <c r="C8" s="53" t="s">
        <v>44</v>
      </c>
      <c r="D8" s="63">
        <v>4</v>
      </c>
      <c r="E8" s="63">
        <v>2</v>
      </c>
      <c r="F8" s="63" t="s">
        <v>19</v>
      </c>
      <c r="G8" s="63" t="s">
        <v>19</v>
      </c>
      <c r="H8" s="63"/>
      <c r="I8" s="63"/>
      <c r="J8" s="63">
        <v>1</v>
      </c>
      <c r="K8" s="63"/>
      <c r="L8" s="63"/>
      <c r="M8" s="63" t="s">
        <v>19</v>
      </c>
      <c r="N8" s="63" t="s">
        <v>19</v>
      </c>
      <c r="O8" s="63"/>
      <c r="P8" s="63"/>
      <c r="Q8" s="63">
        <v>0.5</v>
      </c>
      <c r="R8" s="63">
        <v>1</v>
      </c>
      <c r="S8" s="63"/>
      <c r="T8" s="63" t="s">
        <v>19</v>
      </c>
      <c r="U8" s="63" t="s">
        <v>19</v>
      </c>
      <c r="V8" s="63"/>
      <c r="W8" s="63"/>
      <c r="X8" s="63"/>
      <c r="Y8" s="63"/>
      <c r="Z8" s="63"/>
      <c r="AA8" s="63" t="s">
        <v>19</v>
      </c>
      <c r="AB8" s="63" t="s">
        <v>19</v>
      </c>
      <c r="AC8" s="63"/>
      <c r="AD8" s="63"/>
      <c r="AE8" s="63">
        <v>1</v>
      </c>
      <c r="AF8" s="63"/>
      <c r="AG8" s="63"/>
      <c r="AH8" s="63" t="s">
        <v>19</v>
      </c>
      <c r="AI8" s="64">
        <f t="shared" ref="AI8:AI20" si="0">SUM(D8:AH8)</f>
        <v>9.5</v>
      </c>
      <c r="AJ8" s="54" t="s">
        <v>95</v>
      </c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1"/>
      <c r="BA8" s="61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60" t="s">
        <v>54</v>
      </c>
      <c r="B9" s="46" t="s">
        <v>55</v>
      </c>
      <c r="C9" s="47" t="s">
        <v>44</v>
      </c>
      <c r="D9" s="65"/>
      <c r="E9" s="65"/>
      <c r="F9" s="63" t="s">
        <v>19</v>
      </c>
      <c r="G9" s="63" t="s">
        <v>19</v>
      </c>
      <c r="H9" s="65"/>
      <c r="I9" s="65"/>
      <c r="J9" s="65"/>
      <c r="K9" s="65"/>
      <c r="L9" s="65"/>
      <c r="M9" s="63" t="s">
        <v>19</v>
      </c>
      <c r="N9" s="63" t="s">
        <v>19</v>
      </c>
      <c r="O9" s="65"/>
      <c r="P9" s="65"/>
      <c r="Q9" s="65"/>
      <c r="R9" s="65"/>
      <c r="S9" s="65"/>
      <c r="T9" s="63" t="s">
        <v>19</v>
      </c>
      <c r="U9" s="63" t="s">
        <v>19</v>
      </c>
      <c r="V9" s="65"/>
      <c r="W9" s="65"/>
      <c r="X9" s="65"/>
      <c r="Y9" s="65"/>
      <c r="Z9" s="65"/>
      <c r="AA9" s="63" t="s">
        <v>19</v>
      </c>
      <c r="AB9" s="63" t="s">
        <v>19</v>
      </c>
      <c r="AC9" s="65"/>
      <c r="AD9" s="65"/>
      <c r="AE9" s="65"/>
      <c r="AF9" s="65"/>
      <c r="AG9" s="65"/>
      <c r="AH9" s="63" t="s">
        <v>19</v>
      </c>
      <c r="AI9" s="64">
        <f t="shared" si="0"/>
        <v>0</v>
      </c>
      <c r="AJ9" s="51" t="s">
        <v>56</v>
      </c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1"/>
      <c r="BA9" s="61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s="27" customFormat="1" ht="12" customHeight="1" x14ac:dyDescent="0.2">
      <c r="A10" s="59" t="s">
        <v>57</v>
      </c>
      <c r="B10" s="52" t="s">
        <v>58</v>
      </c>
      <c r="C10" s="53" t="s">
        <v>44</v>
      </c>
      <c r="D10" s="63"/>
      <c r="E10" s="63"/>
      <c r="F10" s="63" t="s">
        <v>19</v>
      </c>
      <c r="G10" s="63" t="s">
        <v>19</v>
      </c>
      <c r="H10" s="63"/>
      <c r="I10" s="63"/>
      <c r="J10" s="63"/>
      <c r="K10" s="63"/>
      <c r="L10" s="63"/>
      <c r="M10" s="63" t="s">
        <v>19</v>
      </c>
      <c r="N10" s="63" t="s">
        <v>19</v>
      </c>
      <c r="O10" s="63"/>
      <c r="P10" s="63"/>
      <c r="Q10" s="63"/>
      <c r="R10" s="63"/>
      <c r="S10" s="63"/>
      <c r="T10" s="63" t="s">
        <v>19</v>
      </c>
      <c r="U10" s="63" t="s">
        <v>19</v>
      </c>
      <c r="V10" s="63"/>
      <c r="W10" s="63"/>
      <c r="X10" s="63"/>
      <c r="Y10" s="63"/>
      <c r="Z10" s="63"/>
      <c r="AA10" s="63" t="s">
        <v>19</v>
      </c>
      <c r="AB10" s="63" t="s">
        <v>19</v>
      </c>
      <c r="AC10" s="63"/>
      <c r="AD10" s="63"/>
      <c r="AE10" s="63"/>
      <c r="AF10" s="63"/>
      <c r="AG10" s="63"/>
      <c r="AH10" s="63" t="s">
        <v>19</v>
      </c>
      <c r="AI10" s="64">
        <f t="shared" si="0"/>
        <v>0</v>
      </c>
      <c r="AJ10" s="54" t="s">
        <v>78</v>
      </c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1"/>
      <c r="BA10" s="61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</row>
    <row r="11" spans="1:190" ht="12" customHeight="1" x14ac:dyDescent="0.2">
      <c r="A11" s="60" t="s">
        <v>96</v>
      </c>
      <c r="B11" s="46" t="s">
        <v>97</v>
      </c>
      <c r="C11" s="47" t="s">
        <v>44</v>
      </c>
      <c r="D11" s="65">
        <v>2</v>
      </c>
      <c r="E11" s="65"/>
      <c r="F11" s="63" t="s">
        <v>19</v>
      </c>
      <c r="G11" s="63" t="s">
        <v>19</v>
      </c>
      <c r="H11" s="65"/>
      <c r="I11" s="65"/>
      <c r="J11" s="65"/>
      <c r="K11" s="65"/>
      <c r="L11" s="65"/>
      <c r="M11" s="63" t="s">
        <v>19</v>
      </c>
      <c r="N11" s="63" t="s">
        <v>19</v>
      </c>
      <c r="O11" s="65"/>
      <c r="P11" s="65"/>
      <c r="Q11" s="65"/>
      <c r="R11" s="65"/>
      <c r="S11" s="65"/>
      <c r="T11" s="63" t="s">
        <v>19</v>
      </c>
      <c r="U11" s="63" t="s">
        <v>19</v>
      </c>
      <c r="V11" s="65"/>
      <c r="W11" s="65"/>
      <c r="X11" s="65"/>
      <c r="Y11" s="65"/>
      <c r="Z11" s="65"/>
      <c r="AA11" s="63" t="s">
        <v>19</v>
      </c>
      <c r="AB11" s="63" t="s">
        <v>19</v>
      </c>
      <c r="AC11" s="65"/>
      <c r="AD11" s="65"/>
      <c r="AE11" s="65"/>
      <c r="AF11" s="65"/>
      <c r="AG11" s="65"/>
      <c r="AH11" s="63" t="s">
        <v>19</v>
      </c>
      <c r="AI11" s="64">
        <f t="shared" si="0"/>
        <v>2</v>
      </c>
      <c r="AJ11" s="51" t="s">
        <v>98</v>
      </c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1"/>
      <c r="BA11" s="61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ht="12" customHeight="1" x14ac:dyDescent="0.2">
      <c r="A12" s="59" t="s">
        <v>108</v>
      </c>
      <c r="B12" s="52" t="s">
        <v>109</v>
      </c>
      <c r="C12" s="53"/>
      <c r="D12" s="63"/>
      <c r="E12" s="63"/>
      <c r="F12" s="63" t="s">
        <v>19</v>
      </c>
      <c r="G12" s="63" t="s">
        <v>19</v>
      </c>
      <c r="H12" s="63"/>
      <c r="I12" s="63"/>
      <c r="J12" s="63"/>
      <c r="K12" s="63"/>
      <c r="L12" s="63"/>
      <c r="M12" s="63" t="s">
        <v>19</v>
      </c>
      <c r="N12" s="63" t="s">
        <v>19</v>
      </c>
      <c r="O12" s="63"/>
      <c r="P12" s="63"/>
      <c r="Q12" s="63">
        <v>1</v>
      </c>
      <c r="R12" s="63">
        <v>0.5</v>
      </c>
      <c r="S12" s="63"/>
      <c r="T12" s="63" t="s">
        <v>19</v>
      </c>
      <c r="U12" s="63" t="s">
        <v>19</v>
      </c>
      <c r="V12" s="63"/>
      <c r="W12" s="63"/>
      <c r="X12" s="63"/>
      <c r="Y12" s="63"/>
      <c r="Z12" s="63"/>
      <c r="AA12" s="63" t="s">
        <v>19</v>
      </c>
      <c r="AB12" s="63" t="s">
        <v>19</v>
      </c>
      <c r="AC12" s="63"/>
      <c r="AD12" s="63"/>
      <c r="AE12" s="63"/>
      <c r="AF12" s="63"/>
      <c r="AG12" s="63">
        <v>2.5</v>
      </c>
      <c r="AH12" s="63" t="s">
        <v>19</v>
      </c>
      <c r="AI12" s="64">
        <f t="shared" si="0"/>
        <v>4</v>
      </c>
      <c r="AJ12" s="54" t="s">
        <v>103</v>
      </c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1"/>
      <c r="BA12" s="61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</row>
    <row r="13" spans="1:190" ht="12" customHeight="1" x14ac:dyDescent="0.2">
      <c r="A13" s="60" t="s">
        <v>80</v>
      </c>
      <c r="B13" s="46" t="s">
        <v>81</v>
      </c>
      <c r="C13" s="47"/>
      <c r="D13" s="65"/>
      <c r="E13" s="65"/>
      <c r="F13" s="63" t="s">
        <v>19</v>
      </c>
      <c r="G13" s="63" t="s">
        <v>19</v>
      </c>
      <c r="H13" s="65"/>
      <c r="I13" s="65"/>
      <c r="J13" s="65"/>
      <c r="K13" s="65"/>
      <c r="L13" s="65"/>
      <c r="M13" s="63" t="s">
        <v>19</v>
      </c>
      <c r="N13" s="63" t="s">
        <v>19</v>
      </c>
      <c r="O13" s="65"/>
      <c r="P13" s="65"/>
      <c r="Q13" s="65"/>
      <c r="R13" s="65"/>
      <c r="S13" s="65"/>
      <c r="T13" s="63" t="s">
        <v>19</v>
      </c>
      <c r="U13" s="63" t="s">
        <v>19</v>
      </c>
      <c r="V13" s="65"/>
      <c r="W13" s="65"/>
      <c r="X13" s="65"/>
      <c r="Y13" s="65"/>
      <c r="Z13" s="65"/>
      <c r="AA13" s="63" t="s">
        <v>19</v>
      </c>
      <c r="AB13" s="63" t="s">
        <v>19</v>
      </c>
      <c r="AC13" s="65"/>
      <c r="AD13" s="65"/>
      <c r="AE13" s="65">
        <v>1</v>
      </c>
      <c r="AF13" s="65">
        <v>3.5</v>
      </c>
      <c r="AG13" s="65"/>
      <c r="AH13" s="63" t="s">
        <v>19</v>
      </c>
      <c r="AI13" s="64">
        <f t="shared" si="0"/>
        <v>4.5</v>
      </c>
      <c r="AJ13" s="51" t="s">
        <v>103</v>
      </c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1"/>
      <c r="BA13" s="61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ht="12" customHeight="1" x14ac:dyDescent="0.2">
      <c r="A14" s="59" t="s">
        <v>82</v>
      </c>
      <c r="B14" s="52" t="s">
        <v>83</v>
      </c>
      <c r="C14" s="53"/>
      <c r="D14" s="63"/>
      <c r="E14" s="63"/>
      <c r="F14" s="63" t="s">
        <v>19</v>
      </c>
      <c r="G14" s="63" t="s">
        <v>19</v>
      </c>
      <c r="H14" s="63"/>
      <c r="I14" s="63"/>
      <c r="J14" s="63"/>
      <c r="K14" s="63"/>
      <c r="L14" s="63"/>
      <c r="M14" s="63" t="s">
        <v>19</v>
      </c>
      <c r="N14" s="63" t="s">
        <v>19</v>
      </c>
      <c r="O14" s="63"/>
      <c r="P14" s="63">
        <v>0.5</v>
      </c>
      <c r="Q14" s="63"/>
      <c r="R14" s="63"/>
      <c r="S14" s="63">
        <v>5.5</v>
      </c>
      <c r="T14" s="63" t="s">
        <v>19</v>
      </c>
      <c r="U14" s="63" t="s">
        <v>19</v>
      </c>
      <c r="V14" s="63">
        <v>5</v>
      </c>
      <c r="W14" s="63"/>
      <c r="X14" s="63"/>
      <c r="Y14" s="63"/>
      <c r="Z14" s="63"/>
      <c r="AA14" s="63" t="s">
        <v>19</v>
      </c>
      <c r="AB14" s="63" t="s">
        <v>19</v>
      </c>
      <c r="AC14" s="63"/>
      <c r="AD14" s="63"/>
      <c r="AE14" s="63"/>
      <c r="AF14" s="63"/>
      <c r="AG14" s="63"/>
      <c r="AH14" s="63" t="s">
        <v>19</v>
      </c>
      <c r="AI14" s="64">
        <f t="shared" si="0"/>
        <v>11</v>
      </c>
      <c r="AJ14" s="54" t="s">
        <v>111</v>
      </c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1"/>
      <c r="BA14" s="61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</row>
    <row r="15" spans="1:190" ht="12" customHeight="1" x14ac:dyDescent="0.2">
      <c r="A15" s="60" t="s">
        <v>52</v>
      </c>
      <c r="B15" s="46" t="s">
        <v>53</v>
      </c>
      <c r="C15" s="47"/>
      <c r="D15" s="65"/>
      <c r="E15" s="65"/>
      <c r="F15" s="63" t="s">
        <v>19</v>
      </c>
      <c r="G15" s="63" t="s">
        <v>19</v>
      </c>
      <c r="H15" s="65"/>
      <c r="I15" s="65"/>
      <c r="J15" s="65"/>
      <c r="K15" s="65"/>
      <c r="L15" s="65"/>
      <c r="M15" s="63" t="s">
        <v>19</v>
      </c>
      <c r="N15" s="63" t="s">
        <v>19</v>
      </c>
      <c r="O15" s="65"/>
      <c r="P15" s="65"/>
      <c r="Q15" s="65"/>
      <c r="R15" s="65"/>
      <c r="S15" s="65"/>
      <c r="T15" s="63" t="s">
        <v>19</v>
      </c>
      <c r="U15" s="63" t="s">
        <v>19</v>
      </c>
      <c r="V15" s="65"/>
      <c r="W15" s="65"/>
      <c r="X15" s="65"/>
      <c r="Y15" s="65"/>
      <c r="Z15" s="65"/>
      <c r="AA15" s="63" t="s">
        <v>19</v>
      </c>
      <c r="AB15" s="63" t="s">
        <v>19</v>
      </c>
      <c r="AC15" s="65"/>
      <c r="AD15" s="65"/>
      <c r="AE15" s="65"/>
      <c r="AF15" s="65"/>
      <c r="AG15" s="65"/>
      <c r="AH15" s="63" t="s">
        <v>19</v>
      </c>
      <c r="AI15" s="64">
        <f t="shared" si="0"/>
        <v>0</v>
      </c>
      <c r="AJ15" s="51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1"/>
      <c r="BA15" s="61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</row>
    <row r="16" spans="1:190" ht="12" customHeight="1" x14ac:dyDescent="0.2">
      <c r="A16" s="59" t="s">
        <v>89</v>
      </c>
      <c r="B16" s="52" t="s">
        <v>90</v>
      </c>
      <c r="C16" s="53"/>
      <c r="D16" s="63"/>
      <c r="E16" s="63"/>
      <c r="F16" s="63" t="s">
        <v>19</v>
      </c>
      <c r="G16" s="63" t="s">
        <v>19</v>
      </c>
      <c r="H16" s="63"/>
      <c r="I16" s="63"/>
      <c r="J16" s="63"/>
      <c r="K16" s="63"/>
      <c r="L16" s="63"/>
      <c r="M16" s="63" t="s">
        <v>19</v>
      </c>
      <c r="N16" s="63" t="s">
        <v>19</v>
      </c>
      <c r="O16" s="63"/>
      <c r="P16" s="63"/>
      <c r="Q16" s="63"/>
      <c r="R16" s="63"/>
      <c r="S16" s="63"/>
      <c r="T16" s="63" t="s">
        <v>19</v>
      </c>
      <c r="U16" s="63" t="s">
        <v>19</v>
      </c>
      <c r="V16" s="63"/>
      <c r="W16" s="63"/>
      <c r="X16" s="63"/>
      <c r="Y16" s="63"/>
      <c r="Z16" s="63"/>
      <c r="AA16" s="63" t="s">
        <v>19</v>
      </c>
      <c r="AB16" s="63" t="s">
        <v>19</v>
      </c>
      <c r="AC16" s="63"/>
      <c r="AD16" s="63"/>
      <c r="AE16" s="63"/>
      <c r="AF16" s="63"/>
      <c r="AG16" s="63"/>
      <c r="AH16" s="63" t="s">
        <v>19</v>
      </c>
      <c r="AI16" s="64">
        <f t="shared" si="0"/>
        <v>0</v>
      </c>
      <c r="AJ16" s="54" t="s">
        <v>91</v>
      </c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1"/>
      <c r="BA16" s="61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</row>
    <row r="17" spans="1:190" ht="12" customHeight="1" x14ac:dyDescent="0.2">
      <c r="A17" s="60" t="s">
        <v>84</v>
      </c>
      <c r="B17" s="46" t="s">
        <v>85</v>
      </c>
      <c r="C17" s="47"/>
      <c r="D17" s="65"/>
      <c r="E17" s="65"/>
      <c r="F17" s="63" t="s">
        <v>19</v>
      </c>
      <c r="G17" s="63" t="s">
        <v>19</v>
      </c>
      <c r="H17" s="65">
        <v>0.5</v>
      </c>
      <c r="I17" s="65"/>
      <c r="J17" s="65"/>
      <c r="K17" s="65"/>
      <c r="L17" s="65"/>
      <c r="M17" s="63" t="s">
        <v>19</v>
      </c>
      <c r="N17" s="63" t="s">
        <v>19</v>
      </c>
      <c r="O17" s="65"/>
      <c r="P17" s="65">
        <v>0.5</v>
      </c>
      <c r="Q17" s="65"/>
      <c r="R17" s="65"/>
      <c r="S17" s="65"/>
      <c r="T17" s="63" t="s">
        <v>19</v>
      </c>
      <c r="U17" s="63" t="s">
        <v>19</v>
      </c>
      <c r="V17" s="65"/>
      <c r="W17" s="65"/>
      <c r="X17" s="65"/>
      <c r="Y17" s="65"/>
      <c r="Z17" s="65"/>
      <c r="AA17" s="63" t="s">
        <v>19</v>
      </c>
      <c r="AB17" s="63" t="s">
        <v>19</v>
      </c>
      <c r="AC17" s="65"/>
      <c r="AD17" s="65"/>
      <c r="AE17" s="65"/>
      <c r="AF17" s="65">
        <v>2</v>
      </c>
      <c r="AG17" s="65"/>
      <c r="AH17" s="63" t="s">
        <v>19</v>
      </c>
      <c r="AI17" s="64">
        <f t="shared" si="0"/>
        <v>3</v>
      </c>
      <c r="AJ17" s="51" t="s">
        <v>112</v>
      </c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1"/>
      <c r="BA17" s="61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</row>
    <row r="18" spans="1:190" ht="12" customHeight="1" x14ac:dyDescent="0.2">
      <c r="A18" s="59" t="s">
        <v>65</v>
      </c>
      <c r="B18" s="52" t="s">
        <v>66</v>
      </c>
      <c r="C18" s="53"/>
      <c r="D18" s="63"/>
      <c r="E18" s="63"/>
      <c r="F18" s="63" t="s">
        <v>19</v>
      </c>
      <c r="G18" s="63" t="s">
        <v>19</v>
      </c>
      <c r="H18" s="63"/>
      <c r="I18" s="63"/>
      <c r="J18" s="63"/>
      <c r="K18" s="63"/>
      <c r="L18" s="63"/>
      <c r="M18" s="63" t="s">
        <v>19</v>
      </c>
      <c r="N18" s="63" t="s">
        <v>19</v>
      </c>
      <c r="O18" s="63"/>
      <c r="P18" s="63"/>
      <c r="Q18" s="63"/>
      <c r="R18" s="63"/>
      <c r="S18" s="63"/>
      <c r="T18" s="63" t="s">
        <v>19</v>
      </c>
      <c r="U18" s="63" t="s">
        <v>19</v>
      </c>
      <c r="V18" s="63"/>
      <c r="W18" s="63"/>
      <c r="X18" s="63"/>
      <c r="Y18" s="63"/>
      <c r="Z18" s="63"/>
      <c r="AA18" s="63" t="s">
        <v>19</v>
      </c>
      <c r="AB18" s="63" t="s">
        <v>19</v>
      </c>
      <c r="AC18" s="63"/>
      <c r="AD18" s="63"/>
      <c r="AE18" s="63"/>
      <c r="AF18" s="63"/>
      <c r="AG18" s="63"/>
      <c r="AH18" s="63" t="s">
        <v>19</v>
      </c>
      <c r="AI18" s="64">
        <f t="shared" si="0"/>
        <v>0</v>
      </c>
      <c r="AJ18" s="54" t="s">
        <v>73</v>
      </c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1"/>
      <c r="BA18" s="61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</row>
    <row r="19" spans="1:190" ht="12" customHeight="1" x14ac:dyDescent="0.2">
      <c r="A19" s="60" t="s">
        <v>86</v>
      </c>
      <c r="B19" s="46" t="s">
        <v>87</v>
      </c>
      <c r="C19" s="47"/>
      <c r="D19" s="65"/>
      <c r="E19" s="65"/>
      <c r="F19" s="63" t="s">
        <v>19</v>
      </c>
      <c r="G19" s="63" t="s">
        <v>19</v>
      </c>
      <c r="H19" s="65"/>
      <c r="I19" s="65"/>
      <c r="J19" s="65"/>
      <c r="K19" s="65"/>
      <c r="L19" s="65"/>
      <c r="M19" s="63" t="s">
        <v>19</v>
      </c>
      <c r="N19" s="63" t="s">
        <v>19</v>
      </c>
      <c r="O19" s="65"/>
      <c r="P19" s="65"/>
      <c r="Q19" s="65"/>
      <c r="R19" s="65"/>
      <c r="S19" s="65"/>
      <c r="T19" s="63" t="s">
        <v>19</v>
      </c>
      <c r="U19" s="63" t="s">
        <v>19</v>
      </c>
      <c r="V19" s="65"/>
      <c r="W19" s="65"/>
      <c r="X19" s="65"/>
      <c r="Y19" s="65"/>
      <c r="Z19" s="65"/>
      <c r="AA19" s="63" t="s">
        <v>19</v>
      </c>
      <c r="AB19" s="63" t="s">
        <v>19</v>
      </c>
      <c r="AC19" s="65"/>
      <c r="AD19" s="65"/>
      <c r="AE19" s="65"/>
      <c r="AF19" s="65"/>
      <c r="AG19" s="65"/>
      <c r="AH19" s="63" t="s">
        <v>19</v>
      </c>
      <c r="AI19" s="64">
        <f t="shared" si="0"/>
        <v>0</v>
      </c>
      <c r="AJ19" s="51" t="s">
        <v>88</v>
      </c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1"/>
      <c r="BA19" s="61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</row>
    <row r="20" spans="1:190" s="103" customFormat="1" ht="12" customHeight="1" x14ac:dyDescent="0.2">
      <c r="A20" s="85" t="s">
        <v>63</v>
      </c>
      <c r="B20" s="86" t="s">
        <v>64</v>
      </c>
      <c r="C20" s="98"/>
      <c r="D20" s="87"/>
      <c r="E20" s="87"/>
      <c r="F20" s="87" t="s">
        <v>19</v>
      </c>
      <c r="G20" s="87" t="s">
        <v>19</v>
      </c>
      <c r="H20" s="87"/>
      <c r="I20" s="87"/>
      <c r="J20" s="87"/>
      <c r="K20" s="87"/>
      <c r="L20" s="87"/>
      <c r="M20" s="87" t="s">
        <v>19</v>
      </c>
      <c r="N20" s="87" t="s">
        <v>19</v>
      </c>
      <c r="O20" s="87"/>
      <c r="P20" s="87"/>
      <c r="Q20" s="87"/>
      <c r="R20" s="87"/>
      <c r="S20" s="87"/>
      <c r="T20" s="87" t="s">
        <v>19</v>
      </c>
      <c r="U20" s="87" t="s">
        <v>19</v>
      </c>
      <c r="V20" s="87">
        <v>1.5</v>
      </c>
      <c r="W20" s="87">
        <v>1.5</v>
      </c>
      <c r="X20" s="87">
        <v>1</v>
      </c>
      <c r="Y20" s="87">
        <v>2</v>
      </c>
      <c r="Z20" s="87"/>
      <c r="AA20" s="87" t="s">
        <v>19</v>
      </c>
      <c r="AB20" s="87" t="s">
        <v>19</v>
      </c>
      <c r="AC20" s="87"/>
      <c r="AD20" s="87"/>
      <c r="AE20" s="87"/>
      <c r="AF20" s="87"/>
      <c r="AG20" s="87"/>
      <c r="AH20" s="87" t="s">
        <v>19</v>
      </c>
      <c r="AI20" s="88">
        <f t="shared" si="0"/>
        <v>6</v>
      </c>
      <c r="AJ20" s="83" t="s">
        <v>110</v>
      </c>
      <c r="AK20" s="83"/>
      <c r="AL20" s="83"/>
      <c r="AM20" s="83"/>
      <c r="AN20" s="83"/>
      <c r="AO20" s="83"/>
      <c r="AP20" s="83"/>
      <c r="AQ20" s="83"/>
      <c r="AR20" s="83"/>
      <c r="AS20" s="83"/>
      <c r="AT20" s="83"/>
      <c r="AU20" s="83"/>
      <c r="AV20" s="83"/>
      <c r="AW20" s="83"/>
      <c r="AX20" s="83"/>
      <c r="AY20" s="83"/>
      <c r="AZ20" s="84"/>
      <c r="BA20" s="84"/>
      <c r="BB20" s="83"/>
      <c r="BC20" s="83"/>
      <c r="BD20" s="83"/>
      <c r="BE20" s="83"/>
      <c r="BF20" s="83"/>
      <c r="BG20" s="83"/>
      <c r="BH20" s="83"/>
      <c r="BI20" s="83"/>
      <c r="BJ20" s="83"/>
      <c r="BK20" s="83"/>
      <c r="BL20" s="83"/>
      <c r="BM20" s="83"/>
      <c r="BN20" s="83"/>
      <c r="BO20" s="83"/>
      <c r="BP20" s="83"/>
      <c r="BQ20" s="83"/>
      <c r="BR20" s="83"/>
      <c r="BS20" s="83"/>
      <c r="BT20" s="83"/>
      <c r="BU20" s="83"/>
      <c r="BV20" s="83"/>
      <c r="BW20" s="83"/>
      <c r="BX20" s="83"/>
      <c r="BY20" s="83"/>
      <c r="BZ20" s="83"/>
      <c r="CA20" s="83"/>
      <c r="CB20" s="83"/>
      <c r="CC20" s="83"/>
      <c r="CD20" s="83"/>
      <c r="CE20" s="83"/>
      <c r="CF20" s="83"/>
      <c r="CG20" s="83"/>
      <c r="CH20" s="83"/>
      <c r="CI20" s="83"/>
      <c r="CJ20" s="83"/>
      <c r="CK20" s="83"/>
      <c r="CL20" s="83"/>
      <c r="CM20" s="83"/>
      <c r="CN20" s="83"/>
      <c r="CO20" s="83"/>
      <c r="CP20" s="83"/>
      <c r="CQ20" s="83"/>
      <c r="CR20" s="83"/>
      <c r="CS20" s="83"/>
      <c r="CT20" s="83"/>
      <c r="CU20" s="83"/>
      <c r="CV20" s="83"/>
      <c r="CW20" s="83"/>
      <c r="CX20" s="83"/>
      <c r="CY20" s="83"/>
      <c r="CZ20" s="83"/>
      <c r="DA20" s="83"/>
      <c r="DB20" s="83"/>
      <c r="DC20" s="83"/>
      <c r="DD20" s="83"/>
      <c r="DE20" s="83"/>
      <c r="DF20" s="83"/>
      <c r="DG20" s="83"/>
      <c r="DH20" s="83"/>
      <c r="DI20" s="83"/>
      <c r="DJ20" s="83"/>
      <c r="DK20" s="83"/>
      <c r="DL20" s="83"/>
      <c r="DM20" s="83"/>
      <c r="DN20" s="83"/>
      <c r="DO20" s="83"/>
      <c r="DP20" s="83"/>
      <c r="DQ20" s="83"/>
      <c r="DR20" s="83"/>
      <c r="DS20" s="83"/>
      <c r="DT20" s="83"/>
      <c r="DU20" s="83"/>
      <c r="DV20" s="83"/>
      <c r="DW20" s="83"/>
      <c r="DX20" s="83"/>
      <c r="DY20" s="83"/>
      <c r="DZ20" s="83"/>
      <c r="EA20" s="83"/>
      <c r="EB20" s="83"/>
      <c r="EC20" s="83"/>
      <c r="ED20" s="83"/>
      <c r="EE20" s="83"/>
      <c r="EF20" s="83"/>
      <c r="EG20" s="83"/>
      <c r="EH20" s="83"/>
      <c r="EI20" s="83"/>
      <c r="EJ20" s="83"/>
      <c r="EK20" s="83"/>
      <c r="EL20" s="83"/>
      <c r="EM20" s="83"/>
      <c r="EN20" s="83"/>
      <c r="EO20" s="83"/>
      <c r="EP20" s="83"/>
      <c r="EQ20" s="83"/>
      <c r="ER20" s="83"/>
      <c r="ES20" s="83"/>
      <c r="ET20" s="83"/>
      <c r="EU20" s="83"/>
      <c r="EV20" s="83"/>
      <c r="EW20" s="83"/>
      <c r="EX20" s="83"/>
      <c r="EY20" s="83"/>
      <c r="EZ20" s="83"/>
      <c r="FA20" s="83"/>
      <c r="FB20" s="83"/>
      <c r="FC20" s="83"/>
      <c r="FD20" s="83"/>
      <c r="FE20" s="83"/>
      <c r="FF20" s="83"/>
      <c r="FG20" s="83"/>
      <c r="FH20" s="83"/>
      <c r="FI20" s="83"/>
      <c r="FJ20" s="83"/>
      <c r="FK20" s="83"/>
      <c r="FL20" s="83"/>
      <c r="FM20" s="83"/>
      <c r="FN20" s="83"/>
      <c r="FO20" s="83"/>
      <c r="FP20" s="83"/>
      <c r="FQ20" s="83"/>
      <c r="FR20" s="83"/>
      <c r="FS20" s="83"/>
      <c r="FT20" s="83"/>
      <c r="FU20" s="83"/>
      <c r="FV20" s="83"/>
      <c r="FW20" s="83"/>
      <c r="FX20" s="83"/>
      <c r="FY20" s="83"/>
      <c r="FZ20" s="83"/>
      <c r="GA20" s="83"/>
      <c r="GB20" s="83"/>
      <c r="GC20" s="83"/>
      <c r="GD20" s="83"/>
      <c r="GE20" s="83"/>
      <c r="GF20" s="83"/>
      <c r="GG20" s="83"/>
      <c r="GH20" s="83"/>
    </row>
    <row r="21" spans="1:190" s="97" customFormat="1" ht="12" customHeight="1" x14ac:dyDescent="0.2">
      <c r="A21" s="89" t="s">
        <v>52</v>
      </c>
      <c r="B21" s="90" t="s">
        <v>105</v>
      </c>
      <c r="C21" s="91"/>
      <c r="D21" s="92"/>
      <c r="E21" s="92"/>
      <c r="F21" s="92" t="s">
        <v>19</v>
      </c>
      <c r="G21" s="92" t="s">
        <v>19</v>
      </c>
      <c r="H21" s="92"/>
      <c r="I21" s="92"/>
      <c r="J21" s="92">
        <v>1.5</v>
      </c>
      <c r="K21" s="92">
        <v>0.5</v>
      </c>
      <c r="L21" s="92">
        <v>2</v>
      </c>
      <c r="M21" s="92" t="s">
        <v>19</v>
      </c>
      <c r="N21" s="92" t="s">
        <v>19</v>
      </c>
      <c r="O21" s="92"/>
      <c r="P21" s="92"/>
      <c r="Q21" s="92"/>
      <c r="R21" s="92"/>
      <c r="S21" s="92">
        <v>0.5</v>
      </c>
      <c r="T21" s="92" t="s">
        <v>19</v>
      </c>
      <c r="U21" s="92" t="s">
        <v>19</v>
      </c>
      <c r="V21" s="92"/>
      <c r="W21" s="92"/>
      <c r="X21" s="92"/>
      <c r="Y21" s="92"/>
      <c r="Z21" s="92"/>
      <c r="AA21" s="92" t="s">
        <v>19</v>
      </c>
      <c r="AB21" s="92" t="s">
        <v>19</v>
      </c>
      <c r="AC21" s="92"/>
      <c r="AD21" s="92"/>
      <c r="AE21" s="92"/>
      <c r="AF21" s="92"/>
      <c r="AG21" s="92"/>
      <c r="AH21" s="92" t="s">
        <v>19</v>
      </c>
      <c r="AI21" s="107">
        <f t="shared" ref="AI21:AI23" si="1">SUM(D21:AH21)</f>
        <v>4.5</v>
      </c>
      <c r="AJ21" s="93" t="s">
        <v>106</v>
      </c>
      <c r="AK21" s="94"/>
      <c r="AL21" s="94"/>
      <c r="AM21" s="94"/>
      <c r="AN21" s="94"/>
      <c r="AO21" s="94"/>
      <c r="AP21" s="94"/>
      <c r="AQ21" s="94"/>
      <c r="AR21" s="94"/>
      <c r="AS21" s="94"/>
      <c r="AT21" s="94"/>
      <c r="AU21" s="94"/>
      <c r="AV21" s="94"/>
      <c r="AW21" s="94"/>
      <c r="AX21" s="94"/>
      <c r="AY21" s="94"/>
      <c r="AZ21" s="95"/>
      <c r="BA21" s="95"/>
      <c r="BB21" s="94"/>
      <c r="BC21" s="94"/>
      <c r="BD21" s="94"/>
      <c r="BE21" s="94"/>
      <c r="BF21" s="94"/>
      <c r="BG21" s="94"/>
      <c r="BH21" s="94"/>
      <c r="BI21" s="94"/>
      <c r="BJ21" s="94"/>
      <c r="BK21" s="94"/>
      <c r="BL21" s="94"/>
      <c r="BM21" s="94"/>
      <c r="BN21" s="94"/>
      <c r="BO21" s="94"/>
      <c r="BP21" s="94"/>
      <c r="BQ21" s="94"/>
      <c r="BR21" s="96"/>
      <c r="BS21" s="96"/>
      <c r="BT21" s="96"/>
      <c r="BU21" s="96"/>
      <c r="BV21" s="96"/>
      <c r="BW21" s="96"/>
      <c r="BX21" s="96"/>
      <c r="BY21" s="96"/>
      <c r="BZ21" s="96"/>
      <c r="CA21" s="96"/>
      <c r="CB21" s="96"/>
      <c r="CC21" s="96"/>
      <c r="CD21" s="96"/>
      <c r="CE21" s="96"/>
      <c r="CF21" s="96"/>
      <c r="CG21" s="96"/>
      <c r="CH21" s="96"/>
      <c r="CI21" s="96"/>
      <c r="CJ21" s="96"/>
      <c r="CK21" s="96"/>
      <c r="CL21" s="96"/>
      <c r="CM21" s="96"/>
      <c r="CN21" s="96"/>
      <c r="CO21" s="96"/>
      <c r="CP21" s="96"/>
      <c r="CQ21" s="96"/>
      <c r="CR21" s="96"/>
      <c r="CS21" s="96"/>
      <c r="CT21" s="96"/>
      <c r="CU21" s="96"/>
      <c r="CV21" s="96"/>
      <c r="CW21" s="96"/>
      <c r="CX21" s="96"/>
      <c r="CY21" s="96"/>
      <c r="CZ21" s="96"/>
      <c r="DA21" s="96"/>
      <c r="DB21" s="96"/>
      <c r="DC21" s="96"/>
      <c r="DD21" s="96"/>
      <c r="DE21" s="96"/>
      <c r="DF21" s="96"/>
      <c r="DG21" s="96"/>
      <c r="DH21" s="96"/>
      <c r="DI21" s="96"/>
      <c r="DJ21" s="96"/>
      <c r="DK21" s="96"/>
      <c r="DL21" s="96"/>
      <c r="DM21" s="96"/>
      <c r="DN21" s="96"/>
      <c r="DO21" s="96"/>
      <c r="DP21" s="96"/>
      <c r="DQ21" s="96"/>
      <c r="DR21" s="96"/>
      <c r="DS21" s="96"/>
      <c r="DT21" s="96"/>
      <c r="DU21" s="96"/>
      <c r="DV21" s="96"/>
      <c r="DW21" s="96"/>
      <c r="DX21" s="96"/>
      <c r="DY21" s="96"/>
      <c r="DZ21" s="96"/>
      <c r="EA21" s="96"/>
      <c r="EB21" s="96"/>
      <c r="EC21" s="96"/>
      <c r="ED21" s="96"/>
      <c r="EE21" s="96"/>
      <c r="EF21" s="96"/>
      <c r="EG21" s="96"/>
      <c r="EH21" s="96"/>
      <c r="EI21" s="96"/>
      <c r="EJ21" s="96"/>
      <c r="EK21" s="96"/>
      <c r="EL21" s="96"/>
      <c r="EM21" s="96"/>
      <c r="EN21" s="96"/>
      <c r="EO21" s="96"/>
      <c r="EP21" s="96"/>
      <c r="EQ21" s="96"/>
      <c r="ER21" s="96"/>
      <c r="ES21" s="96"/>
      <c r="ET21" s="96"/>
      <c r="EU21" s="96"/>
      <c r="EV21" s="96"/>
      <c r="EW21" s="96"/>
      <c r="EX21" s="96"/>
      <c r="EY21" s="96"/>
      <c r="EZ21" s="96"/>
      <c r="FA21" s="96"/>
      <c r="FB21" s="96"/>
      <c r="FC21" s="96"/>
      <c r="FD21" s="96"/>
      <c r="FE21" s="96"/>
      <c r="FF21" s="96"/>
      <c r="FG21" s="96"/>
      <c r="FH21" s="96"/>
      <c r="FI21" s="96"/>
      <c r="FJ21" s="96"/>
      <c r="FK21" s="96"/>
      <c r="FL21" s="96"/>
      <c r="FM21" s="96"/>
      <c r="FN21" s="96"/>
      <c r="FO21" s="96"/>
      <c r="FP21" s="96"/>
      <c r="FQ21" s="96"/>
      <c r="FR21" s="96"/>
      <c r="FS21" s="96"/>
      <c r="FT21" s="96"/>
      <c r="FU21" s="96"/>
      <c r="FV21" s="96"/>
      <c r="FW21" s="96"/>
      <c r="FX21" s="96"/>
      <c r="FY21" s="96"/>
      <c r="FZ21" s="96"/>
      <c r="GA21" s="96"/>
      <c r="GB21" s="96"/>
      <c r="GC21" s="96"/>
      <c r="GD21" s="96"/>
      <c r="GE21" s="96"/>
      <c r="GF21" s="96"/>
      <c r="GG21" s="96"/>
      <c r="GH21" s="96"/>
    </row>
    <row r="22" spans="1:190" s="103" customFormat="1" ht="12" customHeight="1" x14ac:dyDescent="0.2">
      <c r="A22" s="85" t="s">
        <v>76</v>
      </c>
      <c r="B22" s="86" t="s">
        <v>77</v>
      </c>
      <c r="C22" s="98"/>
      <c r="D22" s="87"/>
      <c r="E22" s="87">
        <v>3.5</v>
      </c>
      <c r="F22" s="87" t="s">
        <v>19</v>
      </c>
      <c r="G22" s="87" t="s">
        <v>19</v>
      </c>
      <c r="H22" s="87">
        <v>1.5</v>
      </c>
      <c r="I22" s="87"/>
      <c r="J22" s="87"/>
      <c r="K22" s="87"/>
      <c r="L22" s="87"/>
      <c r="M22" s="87" t="s">
        <v>19</v>
      </c>
      <c r="N22" s="87" t="s">
        <v>19</v>
      </c>
      <c r="O22" s="87"/>
      <c r="P22" s="87"/>
      <c r="Q22" s="87"/>
      <c r="R22" s="87"/>
      <c r="S22" s="87">
        <v>0.5</v>
      </c>
      <c r="T22" s="87" t="s">
        <v>19</v>
      </c>
      <c r="U22" s="87" t="s">
        <v>19</v>
      </c>
      <c r="V22" s="87"/>
      <c r="W22" s="87"/>
      <c r="X22" s="87"/>
      <c r="Y22" s="87"/>
      <c r="Z22" s="87"/>
      <c r="AA22" s="87" t="s">
        <v>19</v>
      </c>
      <c r="AB22" s="87" t="s">
        <v>19</v>
      </c>
      <c r="AC22" s="87"/>
      <c r="AD22" s="87"/>
      <c r="AE22" s="87"/>
      <c r="AF22" s="87"/>
      <c r="AG22" s="87"/>
      <c r="AH22" s="87" t="s">
        <v>19</v>
      </c>
      <c r="AI22" s="88">
        <f t="shared" si="1"/>
        <v>5.5</v>
      </c>
      <c r="AJ22" s="83" t="s">
        <v>100</v>
      </c>
      <c r="AK22" s="83"/>
      <c r="AL22" s="83"/>
      <c r="AM22" s="83"/>
      <c r="AN22" s="83"/>
      <c r="AO22" s="83"/>
      <c r="AP22" s="83"/>
      <c r="AQ22" s="83"/>
      <c r="AR22" s="83"/>
      <c r="AS22" s="83"/>
      <c r="AT22" s="83"/>
      <c r="AU22" s="83"/>
      <c r="AV22" s="83"/>
      <c r="AW22" s="83"/>
      <c r="AX22" s="83"/>
      <c r="AY22" s="83"/>
      <c r="AZ22" s="84"/>
      <c r="BA22" s="84"/>
      <c r="BB22" s="83"/>
      <c r="BC22" s="83"/>
      <c r="BD22" s="83"/>
      <c r="BE22" s="83"/>
      <c r="BF22" s="83"/>
      <c r="BG22" s="83"/>
      <c r="BH22" s="83"/>
      <c r="BI22" s="83"/>
      <c r="BJ22" s="83"/>
      <c r="BK22" s="83"/>
      <c r="BL22" s="83"/>
      <c r="BM22" s="83"/>
      <c r="BN22" s="83"/>
      <c r="BO22" s="83"/>
      <c r="BP22" s="83"/>
      <c r="BQ22" s="83"/>
      <c r="BR22" s="83"/>
      <c r="BS22" s="83"/>
      <c r="BT22" s="83"/>
      <c r="BU22" s="83"/>
      <c r="BV22" s="83"/>
      <c r="BW22" s="83"/>
      <c r="BX22" s="83"/>
      <c r="BY22" s="83"/>
      <c r="BZ22" s="83"/>
      <c r="CA22" s="83"/>
      <c r="CB22" s="83"/>
      <c r="CC22" s="83"/>
      <c r="CD22" s="83"/>
      <c r="CE22" s="83"/>
      <c r="CF22" s="83"/>
      <c r="CG22" s="83"/>
      <c r="CH22" s="83"/>
      <c r="CI22" s="83"/>
      <c r="CJ22" s="83"/>
      <c r="CK22" s="83"/>
      <c r="CL22" s="83"/>
      <c r="CM22" s="83"/>
      <c r="CN22" s="83"/>
      <c r="CO22" s="83"/>
      <c r="CP22" s="83"/>
      <c r="CQ22" s="83"/>
      <c r="CR22" s="83"/>
      <c r="CS22" s="83"/>
      <c r="CT22" s="83"/>
      <c r="CU22" s="83"/>
      <c r="CV22" s="83"/>
      <c r="CW22" s="83"/>
      <c r="CX22" s="83"/>
      <c r="CY22" s="83"/>
      <c r="CZ22" s="83"/>
      <c r="DA22" s="83"/>
      <c r="DB22" s="83"/>
      <c r="DC22" s="83"/>
      <c r="DD22" s="83"/>
      <c r="DE22" s="83"/>
      <c r="DF22" s="83"/>
      <c r="DG22" s="83"/>
      <c r="DH22" s="83"/>
      <c r="DI22" s="83"/>
      <c r="DJ22" s="83"/>
      <c r="DK22" s="83"/>
      <c r="DL22" s="83"/>
      <c r="DM22" s="83"/>
      <c r="DN22" s="83"/>
      <c r="DO22" s="83"/>
      <c r="DP22" s="83"/>
      <c r="DQ22" s="83"/>
      <c r="DR22" s="83"/>
      <c r="DS22" s="83"/>
      <c r="DT22" s="83"/>
      <c r="DU22" s="83"/>
      <c r="DV22" s="83"/>
      <c r="DW22" s="83"/>
      <c r="DX22" s="83"/>
      <c r="DY22" s="83"/>
      <c r="DZ22" s="83"/>
      <c r="EA22" s="83"/>
      <c r="EB22" s="83"/>
      <c r="EC22" s="83"/>
      <c r="ED22" s="83"/>
      <c r="EE22" s="83"/>
      <c r="EF22" s="83"/>
      <c r="EG22" s="83"/>
      <c r="EH22" s="83"/>
      <c r="EI22" s="83"/>
      <c r="EJ22" s="83"/>
      <c r="EK22" s="83"/>
      <c r="EL22" s="83"/>
      <c r="EM22" s="83"/>
      <c r="EN22" s="83"/>
      <c r="EO22" s="83"/>
      <c r="EP22" s="83"/>
      <c r="EQ22" s="83"/>
      <c r="ER22" s="83"/>
      <c r="ES22" s="83"/>
      <c r="ET22" s="83"/>
      <c r="EU22" s="83"/>
      <c r="EV22" s="83"/>
      <c r="EW22" s="83"/>
      <c r="EX22" s="83"/>
      <c r="EY22" s="83"/>
      <c r="EZ22" s="83"/>
      <c r="FA22" s="83"/>
      <c r="FB22" s="83"/>
      <c r="FC22" s="83"/>
      <c r="FD22" s="83"/>
      <c r="FE22" s="83"/>
      <c r="FF22" s="83"/>
      <c r="FG22" s="83"/>
      <c r="FH22" s="83"/>
      <c r="FI22" s="83"/>
      <c r="FJ22" s="83"/>
      <c r="FK22" s="83"/>
      <c r="FL22" s="83"/>
      <c r="FM22" s="83"/>
      <c r="FN22" s="83"/>
      <c r="FO22" s="83"/>
      <c r="FP22" s="83"/>
      <c r="FQ22" s="83"/>
      <c r="FR22" s="83"/>
      <c r="FS22" s="83"/>
      <c r="FT22" s="83"/>
      <c r="FU22" s="83"/>
      <c r="FV22" s="83"/>
      <c r="FW22" s="83"/>
      <c r="FX22" s="83"/>
      <c r="FY22" s="83"/>
      <c r="FZ22" s="83"/>
      <c r="GA22" s="83"/>
      <c r="GB22" s="83"/>
      <c r="GC22" s="83"/>
      <c r="GD22" s="83"/>
      <c r="GE22" s="83"/>
      <c r="GF22" s="83"/>
      <c r="GG22" s="83"/>
      <c r="GH22" s="83"/>
    </row>
    <row r="23" spans="1:190" s="97" customFormat="1" ht="12" customHeight="1" x14ac:dyDescent="0.2">
      <c r="A23" s="99" t="s">
        <v>101</v>
      </c>
      <c r="B23" s="100" t="s">
        <v>102</v>
      </c>
      <c r="C23" s="104"/>
      <c r="D23" s="101"/>
      <c r="E23" s="101"/>
      <c r="F23" s="92" t="s">
        <v>19</v>
      </c>
      <c r="G23" s="92" t="s">
        <v>19</v>
      </c>
      <c r="H23" s="101">
        <v>3</v>
      </c>
      <c r="I23" s="101">
        <v>4.5</v>
      </c>
      <c r="J23" s="101">
        <v>2.5</v>
      </c>
      <c r="K23" s="101"/>
      <c r="L23" s="101"/>
      <c r="M23" s="92" t="s">
        <v>19</v>
      </c>
      <c r="N23" s="92" t="s">
        <v>19</v>
      </c>
      <c r="O23" s="101"/>
      <c r="P23" s="101">
        <v>1.5</v>
      </c>
      <c r="Q23" s="101">
        <v>3</v>
      </c>
      <c r="R23" s="101">
        <v>0.5</v>
      </c>
      <c r="S23" s="101"/>
      <c r="T23" s="92" t="s">
        <v>19</v>
      </c>
      <c r="U23" s="92" t="s">
        <v>19</v>
      </c>
      <c r="V23" s="101"/>
      <c r="W23" s="101"/>
      <c r="X23" s="101"/>
      <c r="Y23" s="101"/>
      <c r="Z23" s="101"/>
      <c r="AA23" s="92" t="s">
        <v>19</v>
      </c>
      <c r="AB23" s="92" t="s">
        <v>19</v>
      </c>
      <c r="AC23" s="101"/>
      <c r="AD23" s="101"/>
      <c r="AE23" s="101"/>
      <c r="AF23" s="101"/>
      <c r="AG23" s="101"/>
      <c r="AH23" s="92" t="s">
        <v>19</v>
      </c>
      <c r="AI23" s="102">
        <f t="shared" si="1"/>
        <v>15</v>
      </c>
      <c r="AJ23" s="94" t="s">
        <v>103</v>
      </c>
      <c r="AK23" s="94"/>
      <c r="AL23" s="94"/>
      <c r="AM23" s="94"/>
      <c r="AN23" s="94"/>
      <c r="AO23" s="94"/>
      <c r="AP23" s="94"/>
      <c r="AQ23" s="94"/>
      <c r="AR23" s="94"/>
      <c r="AS23" s="94"/>
      <c r="AT23" s="94"/>
      <c r="AU23" s="94"/>
      <c r="AV23" s="94"/>
      <c r="AW23" s="94"/>
      <c r="AX23" s="94"/>
      <c r="AY23" s="94"/>
      <c r="AZ23" s="95"/>
      <c r="BA23" s="95"/>
      <c r="BB23" s="94"/>
      <c r="BC23" s="94"/>
      <c r="BD23" s="94"/>
      <c r="BE23" s="94"/>
      <c r="BF23" s="94"/>
      <c r="BG23" s="94"/>
      <c r="BH23" s="94"/>
      <c r="BI23" s="94"/>
      <c r="BJ23" s="94"/>
      <c r="BK23" s="94"/>
      <c r="BL23" s="94"/>
      <c r="BM23" s="94"/>
      <c r="BN23" s="94"/>
      <c r="BO23" s="94"/>
      <c r="BP23" s="94"/>
      <c r="BQ23" s="94"/>
      <c r="BR23" s="96"/>
      <c r="BS23" s="96"/>
      <c r="BT23" s="96"/>
      <c r="BU23" s="96"/>
      <c r="BV23" s="96"/>
      <c r="BW23" s="96"/>
      <c r="BX23" s="96"/>
      <c r="BY23" s="96"/>
      <c r="BZ23" s="96"/>
      <c r="CA23" s="96"/>
      <c r="CB23" s="96"/>
      <c r="CC23" s="96"/>
      <c r="CD23" s="96"/>
      <c r="CE23" s="96"/>
      <c r="CF23" s="96"/>
      <c r="CG23" s="96"/>
      <c r="CH23" s="96"/>
      <c r="CI23" s="96"/>
      <c r="CJ23" s="96"/>
      <c r="CK23" s="96"/>
      <c r="CL23" s="96"/>
      <c r="CM23" s="96"/>
      <c r="CN23" s="96"/>
      <c r="CO23" s="96"/>
      <c r="CP23" s="96"/>
      <c r="CQ23" s="96"/>
      <c r="CR23" s="96"/>
      <c r="CS23" s="96"/>
      <c r="CT23" s="96"/>
      <c r="CU23" s="96"/>
      <c r="CV23" s="96"/>
      <c r="CW23" s="96"/>
      <c r="CX23" s="96"/>
      <c r="CY23" s="96"/>
      <c r="CZ23" s="96"/>
      <c r="DA23" s="96"/>
      <c r="DB23" s="96"/>
      <c r="DC23" s="96"/>
      <c r="DD23" s="96"/>
      <c r="DE23" s="96"/>
      <c r="DF23" s="96"/>
      <c r="DG23" s="96"/>
      <c r="DH23" s="96"/>
      <c r="DI23" s="96"/>
      <c r="DJ23" s="96"/>
      <c r="DK23" s="96"/>
      <c r="DL23" s="96"/>
      <c r="DM23" s="96"/>
      <c r="DN23" s="96"/>
      <c r="DO23" s="96"/>
      <c r="DP23" s="96"/>
      <c r="DQ23" s="96"/>
      <c r="DR23" s="96"/>
      <c r="DS23" s="96"/>
      <c r="DT23" s="96"/>
      <c r="DU23" s="96"/>
      <c r="DV23" s="96"/>
      <c r="DW23" s="96"/>
      <c r="DX23" s="96"/>
      <c r="DY23" s="96"/>
      <c r="DZ23" s="96"/>
      <c r="EA23" s="96"/>
      <c r="EB23" s="96"/>
      <c r="EC23" s="96"/>
      <c r="ED23" s="96"/>
      <c r="EE23" s="96"/>
      <c r="EF23" s="96"/>
      <c r="EG23" s="96"/>
      <c r="EH23" s="96"/>
      <c r="EI23" s="96"/>
      <c r="EJ23" s="96"/>
      <c r="EK23" s="96"/>
      <c r="EL23" s="96"/>
      <c r="EM23" s="96"/>
      <c r="EN23" s="96"/>
      <c r="EO23" s="96"/>
      <c r="EP23" s="96"/>
      <c r="EQ23" s="96"/>
      <c r="ER23" s="96"/>
      <c r="ES23" s="96"/>
      <c r="ET23" s="96"/>
      <c r="EU23" s="96"/>
      <c r="EV23" s="96"/>
      <c r="EW23" s="96"/>
      <c r="EX23" s="96"/>
      <c r="EY23" s="96"/>
      <c r="EZ23" s="96"/>
      <c r="FA23" s="96"/>
      <c r="FB23" s="96"/>
      <c r="FC23" s="96"/>
      <c r="FD23" s="96"/>
      <c r="FE23" s="96"/>
      <c r="FF23" s="96"/>
      <c r="FG23" s="96"/>
      <c r="FH23" s="96"/>
      <c r="FI23" s="96"/>
      <c r="FJ23" s="96"/>
      <c r="FK23" s="96"/>
      <c r="FL23" s="96"/>
      <c r="FM23" s="96"/>
      <c r="FN23" s="96"/>
      <c r="FO23" s="96"/>
      <c r="FP23" s="96"/>
      <c r="FQ23" s="96"/>
      <c r="FR23" s="96"/>
      <c r="FS23" s="96"/>
      <c r="FT23" s="96"/>
      <c r="FU23" s="96"/>
      <c r="FV23" s="96"/>
      <c r="FW23" s="96"/>
      <c r="FX23" s="96"/>
      <c r="FY23" s="96"/>
      <c r="FZ23" s="96"/>
      <c r="GA23" s="96"/>
      <c r="GB23" s="96"/>
      <c r="GC23" s="96"/>
      <c r="GD23" s="96"/>
      <c r="GE23" s="96"/>
      <c r="GF23" s="96"/>
      <c r="GG23" s="96"/>
      <c r="GH23" s="96"/>
    </row>
    <row r="24" spans="1:190" s="24" customFormat="1" x14ac:dyDescent="0.2">
      <c r="A24" s="12"/>
      <c r="B24" s="62" t="s">
        <v>6</v>
      </c>
      <c r="C24" s="81"/>
      <c r="D24" s="66">
        <f t="shared" ref="D24:AE24" si="2">SUM(D8:D23)</f>
        <v>6</v>
      </c>
      <c r="E24" s="66">
        <f t="shared" si="2"/>
        <v>5.5</v>
      </c>
      <c r="F24" s="66">
        <f t="shared" si="2"/>
        <v>0</v>
      </c>
      <c r="G24" s="66">
        <f t="shared" si="2"/>
        <v>0</v>
      </c>
      <c r="H24" s="66">
        <f>SUM(H8:H23)</f>
        <v>5</v>
      </c>
      <c r="I24" s="66">
        <f t="shared" si="2"/>
        <v>4.5</v>
      </c>
      <c r="J24" s="66">
        <f t="shared" si="2"/>
        <v>5</v>
      </c>
      <c r="K24" s="66">
        <f t="shared" si="2"/>
        <v>0.5</v>
      </c>
      <c r="L24" s="66">
        <f t="shared" si="2"/>
        <v>2</v>
      </c>
      <c r="M24" s="66">
        <f t="shared" si="2"/>
        <v>0</v>
      </c>
      <c r="N24" s="66">
        <f t="shared" si="2"/>
        <v>0</v>
      </c>
      <c r="O24" s="66">
        <f t="shared" si="2"/>
        <v>0</v>
      </c>
      <c r="P24" s="66">
        <f t="shared" si="2"/>
        <v>2.5</v>
      </c>
      <c r="Q24" s="66">
        <f t="shared" si="2"/>
        <v>4.5</v>
      </c>
      <c r="R24" s="66">
        <f t="shared" si="2"/>
        <v>2</v>
      </c>
      <c r="S24" s="66">
        <f t="shared" si="2"/>
        <v>6.5</v>
      </c>
      <c r="T24" s="66">
        <f t="shared" si="2"/>
        <v>0</v>
      </c>
      <c r="U24" s="66">
        <f t="shared" si="2"/>
        <v>0</v>
      </c>
      <c r="V24" s="66">
        <f t="shared" si="2"/>
        <v>6.5</v>
      </c>
      <c r="W24" s="66">
        <f t="shared" si="2"/>
        <v>1.5</v>
      </c>
      <c r="X24" s="66">
        <f t="shared" si="2"/>
        <v>1</v>
      </c>
      <c r="Y24" s="66">
        <f t="shared" si="2"/>
        <v>2</v>
      </c>
      <c r="Z24" s="66">
        <f t="shared" si="2"/>
        <v>0</v>
      </c>
      <c r="AA24" s="66">
        <f t="shared" si="2"/>
        <v>0</v>
      </c>
      <c r="AB24" s="66">
        <f t="shared" si="2"/>
        <v>0</v>
      </c>
      <c r="AC24" s="66">
        <f t="shared" si="2"/>
        <v>0</v>
      </c>
      <c r="AD24" s="66">
        <f t="shared" si="2"/>
        <v>0</v>
      </c>
      <c r="AE24" s="66">
        <f t="shared" si="2"/>
        <v>2</v>
      </c>
      <c r="AF24" s="66">
        <f t="shared" ref="AF24:AH24" si="3">SUM(AF8:AF23)</f>
        <v>5.5</v>
      </c>
      <c r="AG24" s="66">
        <f t="shared" si="3"/>
        <v>2.5</v>
      </c>
      <c r="AH24" s="66">
        <f t="shared" si="3"/>
        <v>0</v>
      </c>
      <c r="AI24" s="67">
        <f t="shared" ref="AI24" si="4">SUM(AI8:AI23)</f>
        <v>65</v>
      </c>
      <c r="AJ24" s="55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1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</row>
    <row r="25" spans="1:190" s="29" customFormat="1" x14ac:dyDescent="0.2">
      <c r="A25" s="13" t="s">
        <v>7</v>
      </c>
      <c r="B25" s="14"/>
      <c r="C25" s="14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>
        <f>7.5</f>
        <v>7.5</v>
      </c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68"/>
      <c r="AG25" s="68"/>
      <c r="AH25" s="68"/>
      <c r="AI25" s="64">
        <f t="shared" ref="AI25:AI42" si="5">SUM(D25:AH25)</f>
        <v>7.5</v>
      </c>
      <c r="AJ25" s="55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1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32"/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/>
      <c r="DD25" s="32"/>
      <c r="DE25" s="32"/>
      <c r="DF25" s="32"/>
      <c r="DG25" s="32"/>
      <c r="DH25" s="32"/>
      <c r="DI25" s="32"/>
      <c r="DJ25" s="32"/>
      <c r="DK25" s="32"/>
      <c r="DL25" s="32"/>
      <c r="DM25" s="32"/>
      <c r="DN25" s="32"/>
      <c r="DO25" s="32"/>
      <c r="DP25" s="32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  <c r="ED25" s="32"/>
      <c r="EE25" s="32"/>
      <c r="EF25" s="32"/>
      <c r="EG25" s="32"/>
      <c r="EH25" s="32"/>
      <c r="EI25" s="32"/>
      <c r="EJ25" s="32"/>
      <c r="EK25" s="32"/>
      <c r="EL25" s="32"/>
      <c r="EM25" s="32"/>
      <c r="EN25" s="32"/>
      <c r="EO25" s="32"/>
      <c r="EP25" s="32"/>
      <c r="EQ25" s="32"/>
      <c r="ER25" s="32"/>
      <c r="ES25" s="32"/>
      <c r="ET25" s="32"/>
      <c r="EU25" s="32"/>
      <c r="EV25" s="32"/>
      <c r="EW25" s="32"/>
      <c r="EX25" s="32"/>
      <c r="EY25" s="32"/>
      <c r="EZ25" s="32"/>
      <c r="FA25" s="32"/>
      <c r="FB25" s="32"/>
      <c r="FC25" s="32"/>
      <c r="FD25" s="32"/>
      <c r="FE25" s="32"/>
      <c r="FF25" s="32"/>
      <c r="FG25" s="32"/>
      <c r="FH25" s="32"/>
      <c r="FI25" s="32"/>
      <c r="FJ25" s="32"/>
      <c r="FK25" s="32"/>
      <c r="FL25" s="32"/>
      <c r="FM25" s="32"/>
      <c r="FN25" s="32"/>
      <c r="FO25" s="32"/>
      <c r="FP25" s="32"/>
      <c r="FQ25" s="32"/>
      <c r="FR25" s="32"/>
      <c r="FS25" s="32"/>
      <c r="FT25" s="32"/>
      <c r="FU25" s="32"/>
      <c r="FV25" s="32"/>
      <c r="FW25" s="32"/>
      <c r="FX25" s="32"/>
      <c r="FY25" s="32"/>
      <c r="FZ25" s="32"/>
      <c r="GA25" s="32"/>
      <c r="GB25" s="32"/>
      <c r="GC25" s="32"/>
      <c r="GD25" s="32"/>
      <c r="GE25" s="32"/>
      <c r="GF25" s="32"/>
      <c r="GG25" s="32"/>
      <c r="GH25" s="32"/>
    </row>
    <row r="26" spans="1:190" s="29" customFormat="1" x14ac:dyDescent="0.2">
      <c r="A26" s="13" t="s">
        <v>13</v>
      </c>
      <c r="B26" s="14"/>
      <c r="C26" s="14"/>
      <c r="D26" s="68">
        <v>1</v>
      </c>
      <c r="E26" s="68">
        <v>1.5</v>
      </c>
      <c r="F26" s="68"/>
      <c r="G26" s="68"/>
      <c r="H26" s="68">
        <v>2</v>
      </c>
      <c r="I26" s="68">
        <v>2</v>
      </c>
      <c r="J26" s="68">
        <v>2</v>
      </c>
      <c r="K26" s="68">
        <v>1.5</v>
      </c>
      <c r="L26" s="68">
        <v>2</v>
      </c>
      <c r="M26" s="68"/>
      <c r="N26" s="68"/>
      <c r="O26" s="68"/>
      <c r="P26" s="68">
        <v>3</v>
      </c>
      <c r="Q26" s="68">
        <v>1.5</v>
      </c>
      <c r="R26" s="68">
        <v>3.5</v>
      </c>
      <c r="S26" s="68">
        <v>1.5</v>
      </c>
      <c r="T26" s="68"/>
      <c r="U26" s="68"/>
      <c r="V26" s="68">
        <v>1</v>
      </c>
      <c r="W26" s="68">
        <v>2.5</v>
      </c>
      <c r="X26" s="68">
        <v>5</v>
      </c>
      <c r="Y26" s="68">
        <v>4</v>
      </c>
      <c r="Z26" s="68">
        <v>3</v>
      </c>
      <c r="AA26" s="68"/>
      <c r="AB26" s="68"/>
      <c r="AC26" s="68"/>
      <c r="AD26" s="68"/>
      <c r="AE26" s="68">
        <v>3</v>
      </c>
      <c r="AF26" s="68">
        <v>2.5</v>
      </c>
      <c r="AG26" s="68">
        <v>2</v>
      </c>
      <c r="AH26" s="68"/>
      <c r="AI26" s="64">
        <f>SUM(D26:AH26)</f>
        <v>44.5</v>
      </c>
      <c r="AJ26" s="58" t="s">
        <v>59</v>
      </c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1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  <c r="CO26" s="32"/>
      <c r="CP26" s="32"/>
      <c r="CQ26" s="32"/>
      <c r="CR26" s="32"/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/>
      <c r="DD26" s="32"/>
      <c r="DE26" s="32"/>
      <c r="DF26" s="32"/>
      <c r="DG26" s="32"/>
      <c r="DH26" s="32"/>
      <c r="DI26" s="32"/>
      <c r="DJ26" s="32"/>
      <c r="DK26" s="32"/>
      <c r="DL26" s="32"/>
      <c r="DM26" s="32"/>
      <c r="DN26" s="32"/>
      <c r="DO26" s="32"/>
      <c r="DP26" s="32"/>
      <c r="DQ26" s="32"/>
      <c r="DR26" s="32"/>
      <c r="DS26" s="32"/>
      <c r="DT26" s="32"/>
      <c r="DU26" s="32"/>
      <c r="DV26" s="32"/>
      <c r="DW26" s="32"/>
      <c r="DX26" s="32"/>
      <c r="DY26" s="32"/>
      <c r="DZ26" s="32"/>
      <c r="EA26" s="32"/>
      <c r="EB26" s="32"/>
      <c r="EC26" s="32"/>
      <c r="ED26" s="32"/>
      <c r="EE26" s="32"/>
      <c r="EF26" s="32"/>
      <c r="EG26" s="32"/>
      <c r="EH26" s="32"/>
      <c r="EI26" s="32"/>
      <c r="EJ26" s="32"/>
      <c r="EK26" s="32"/>
      <c r="EL26" s="32"/>
      <c r="EM26" s="32"/>
      <c r="EN26" s="32"/>
      <c r="EO26" s="32"/>
      <c r="EP26" s="32"/>
      <c r="EQ26" s="32"/>
      <c r="ER26" s="32"/>
      <c r="ES26" s="32"/>
      <c r="ET26" s="32"/>
      <c r="EU26" s="32"/>
      <c r="EV26" s="32"/>
      <c r="EW26" s="32"/>
      <c r="EX26" s="32"/>
      <c r="EY26" s="32"/>
      <c r="EZ26" s="32"/>
      <c r="FA26" s="32"/>
      <c r="FB26" s="32"/>
      <c r="FC26" s="32"/>
      <c r="FD26" s="32"/>
      <c r="FE26" s="32"/>
      <c r="FF26" s="32"/>
      <c r="FG26" s="32"/>
      <c r="FH26" s="32"/>
      <c r="FI26" s="32"/>
      <c r="FJ26" s="32"/>
      <c r="FK26" s="32"/>
      <c r="FL26" s="32"/>
      <c r="FM26" s="32"/>
      <c r="FN26" s="32"/>
      <c r="FO26" s="32"/>
      <c r="FP26" s="32"/>
      <c r="FQ26" s="32"/>
      <c r="FR26" s="32"/>
      <c r="FS26" s="32"/>
      <c r="FT26" s="32"/>
      <c r="FU26" s="32"/>
      <c r="FV26" s="32"/>
      <c r="FW26" s="32"/>
      <c r="FX26" s="32"/>
      <c r="FY26" s="32"/>
      <c r="FZ26" s="32"/>
      <c r="GA26" s="32"/>
      <c r="GB26" s="32"/>
      <c r="GC26" s="32"/>
      <c r="GD26" s="32"/>
      <c r="GE26" s="32"/>
      <c r="GF26" s="32"/>
      <c r="GG26" s="32"/>
      <c r="GH26" s="32"/>
    </row>
    <row r="27" spans="1:190" s="29" customFormat="1" x14ac:dyDescent="0.2">
      <c r="A27" s="108" t="s">
        <v>72</v>
      </c>
      <c r="B27" s="109"/>
      <c r="C27" s="110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>
        <v>7.5</v>
      </c>
      <c r="AD27" s="68">
        <v>7.5</v>
      </c>
      <c r="AE27" s="68"/>
      <c r="AF27" s="68"/>
      <c r="AG27" s="68"/>
      <c r="AH27" s="68"/>
      <c r="AI27" s="64">
        <f>SUM(D27:AH27)</f>
        <v>15</v>
      </c>
      <c r="AJ27" s="58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1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F27" s="32"/>
      <c r="EG27" s="32"/>
      <c r="EH27" s="32"/>
      <c r="EI27" s="32"/>
      <c r="EJ27" s="32"/>
      <c r="EK27" s="32"/>
      <c r="EL27" s="32"/>
      <c r="EM27" s="32"/>
      <c r="EN27" s="32"/>
      <c r="EO27" s="32"/>
      <c r="EP27" s="32"/>
      <c r="EQ27" s="32"/>
      <c r="ER27" s="32"/>
      <c r="ES27" s="32"/>
      <c r="ET27" s="32"/>
      <c r="EU27" s="32"/>
      <c r="EV27" s="32"/>
      <c r="EW27" s="32"/>
      <c r="EX27" s="32"/>
      <c r="EY27" s="32"/>
      <c r="EZ27" s="32"/>
      <c r="FA27" s="32"/>
      <c r="FB27" s="32"/>
      <c r="FC27" s="32"/>
      <c r="FD27" s="32"/>
      <c r="FE27" s="32"/>
      <c r="FF27" s="32"/>
      <c r="FG27" s="32"/>
      <c r="FH27" s="32"/>
      <c r="FI27" s="32"/>
      <c r="FJ27" s="32"/>
      <c r="FK27" s="32"/>
      <c r="FL27" s="32"/>
      <c r="FM27" s="32"/>
      <c r="FN27" s="32"/>
      <c r="FO27" s="32"/>
      <c r="FP27" s="32"/>
      <c r="FQ27" s="32"/>
      <c r="FR27" s="32"/>
      <c r="FS27" s="32"/>
      <c r="FT27" s="32"/>
      <c r="FU27" s="32"/>
      <c r="FV27" s="32"/>
      <c r="FW27" s="32"/>
      <c r="FX27" s="32"/>
      <c r="FY27" s="32"/>
      <c r="FZ27" s="32"/>
      <c r="GA27" s="32"/>
      <c r="GB27" s="32"/>
      <c r="GC27" s="32"/>
      <c r="GD27" s="32"/>
      <c r="GE27" s="32"/>
      <c r="GF27" s="32"/>
      <c r="GG27" s="32"/>
      <c r="GH27" s="32"/>
    </row>
    <row r="28" spans="1:190" x14ac:dyDescent="0.2">
      <c r="A28" s="12" t="s">
        <v>11</v>
      </c>
      <c r="B28" s="15"/>
      <c r="C28" s="15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4">
        <f t="shared" si="5"/>
        <v>0</v>
      </c>
      <c r="AJ28" s="55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1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3" t="s">
        <v>12</v>
      </c>
      <c r="B29" s="14"/>
      <c r="C29" s="14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68"/>
      <c r="AG29" s="68"/>
      <c r="AH29" s="68"/>
      <c r="AI29" s="64">
        <f t="shared" si="5"/>
        <v>0</v>
      </c>
      <c r="AJ29" s="58" t="s">
        <v>44</v>
      </c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1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x14ac:dyDescent="0.2">
      <c r="A30" s="108" t="s">
        <v>49</v>
      </c>
      <c r="B30" s="109"/>
      <c r="C30" s="110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>
        <v>2</v>
      </c>
      <c r="AF30" s="68"/>
      <c r="AG30" s="68"/>
      <c r="AH30" s="68"/>
      <c r="AI30" s="64">
        <f t="shared" ref="AI30:AI35" si="6">SUM(D30:AH30)</f>
        <v>2</v>
      </c>
      <c r="AJ30" s="58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1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x14ac:dyDescent="0.2">
      <c r="A31" s="108" t="s">
        <v>62</v>
      </c>
      <c r="B31" s="109"/>
      <c r="C31" s="110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>
        <v>1</v>
      </c>
      <c r="Q31" s="68">
        <v>0.5</v>
      </c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4">
        <f t="shared" si="6"/>
        <v>1.5</v>
      </c>
      <c r="AJ31" s="58" t="s">
        <v>107</v>
      </c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61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</row>
    <row r="32" spans="1:190" x14ac:dyDescent="0.2">
      <c r="A32" s="13" t="s">
        <v>48</v>
      </c>
      <c r="B32" s="14"/>
      <c r="C32" s="14"/>
      <c r="D32" s="68"/>
      <c r="E32" s="68"/>
      <c r="F32" s="68"/>
      <c r="G32" s="68"/>
      <c r="H32" s="68"/>
      <c r="I32" s="68"/>
      <c r="J32" s="68"/>
      <c r="K32" s="68">
        <v>2.5</v>
      </c>
      <c r="L32" s="68"/>
      <c r="M32" s="68"/>
      <c r="N32" s="68"/>
      <c r="O32" s="68"/>
      <c r="P32" s="68"/>
      <c r="Q32" s="68"/>
      <c r="R32" s="68">
        <v>1</v>
      </c>
      <c r="S32" s="68"/>
      <c r="T32" s="68"/>
      <c r="U32" s="68"/>
      <c r="V32" s="68"/>
      <c r="W32" s="68"/>
      <c r="X32" s="68"/>
      <c r="Y32" s="68">
        <v>1</v>
      </c>
      <c r="Z32" s="68"/>
      <c r="AA32" s="68"/>
      <c r="AB32" s="68"/>
      <c r="AC32" s="68"/>
      <c r="AD32" s="68"/>
      <c r="AE32" s="68">
        <v>0.5</v>
      </c>
      <c r="AF32" s="68"/>
      <c r="AG32" s="68"/>
      <c r="AH32" s="68"/>
      <c r="AI32" s="64">
        <f t="shared" si="6"/>
        <v>5</v>
      </c>
      <c r="AJ32" s="58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61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</row>
    <row r="33" spans="1:69" x14ac:dyDescent="0.2">
      <c r="A33" s="113" t="s">
        <v>70</v>
      </c>
      <c r="B33" s="114"/>
      <c r="C33" s="115"/>
      <c r="D33" s="68"/>
      <c r="E33" s="68"/>
      <c r="F33" s="68"/>
      <c r="G33" s="68"/>
      <c r="H33" s="68"/>
      <c r="I33" s="68"/>
      <c r="J33" s="68"/>
      <c r="K33" s="68">
        <v>2</v>
      </c>
      <c r="L33" s="68">
        <v>0.5</v>
      </c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>
        <v>0.5</v>
      </c>
      <c r="Y33" s="68"/>
      <c r="Z33" s="68"/>
      <c r="AA33" s="68"/>
      <c r="AB33" s="68"/>
      <c r="AC33" s="68"/>
      <c r="AD33" s="68"/>
      <c r="AE33" s="68"/>
      <c r="AF33" s="68"/>
      <c r="AG33" s="68">
        <v>0.5</v>
      </c>
      <c r="AH33" s="68"/>
      <c r="AI33" s="64">
        <f t="shared" si="6"/>
        <v>3.5</v>
      </c>
      <c r="AJ33" s="58" t="s">
        <v>67</v>
      </c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61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</row>
    <row r="34" spans="1:69" x14ac:dyDescent="0.2">
      <c r="A34" s="13" t="s">
        <v>50</v>
      </c>
      <c r="B34" s="14"/>
      <c r="C34" s="14"/>
      <c r="D34" s="68"/>
      <c r="E34" s="68"/>
      <c r="F34" s="68"/>
      <c r="G34" s="68"/>
      <c r="H34" s="68"/>
      <c r="I34" s="68"/>
      <c r="J34" s="68">
        <v>0.5</v>
      </c>
      <c r="K34" s="68"/>
      <c r="L34" s="68">
        <v>2</v>
      </c>
      <c r="M34" s="68"/>
      <c r="N34" s="68"/>
      <c r="O34" s="68"/>
      <c r="P34" s="68">
        <v>1.5</v>
      </c>
      <c r="Q34" s="68">
        <v>1</v>
      </c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4">
        <f t="shared" si="6"/>
        <v>5</v>
      </c>
      <c r="AJ34" s="58" t="s">
        <v>79</v>
      </c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61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</row>
    <row r="35" spans="1:69" x14ac:dyDescent="0.2">
      <c r="A35" s="108" t="s">
        <v>71</v>
      </c>
      <c r="B35" s="109"/>
      <c r="C35" s="110"/>
      <c r="D35" s="68"/>
      <c r="E35" s="68"/>
      <c r="F35" s="68"/>
      <c r="G35" s="68"/>
      <c r="H35" s="68"/>
      <c r="I35" s="68"/>
      <c r="J35" s="68"/>
      <c r="K35" s="68">
        <v>1</v>
      </c>
      <c r="L35" s="68">
        <v>1</v>
      </c>
      <c r="M35" s="68"/>
      <c r="N35" s="68"/>
      <c r="O35" s="68"/>
      <c r="P35" s="68"/>
      <c r="Q35" s="68"/>
      <c r="R35" s="68">
        <v>1</v>
      </c>
      <c r="S35" s="68"/>
      <c r="T35" s="68"/>
      <c r="U35" s="68"/>
      <c r="V35" s="68"/>
      <c r="W35" s="68">
        <v>1.5</v>
      </c>
      <c r="X35" s="68">
        <v>1</v>
      </c>
      <c r="Y35" s="68"/>
      <c r="Z35" s="68"/>
      <c r="AA35" s="68"/>
      <c r="AB35" s="68"/>
      <c r="AC35" s="68"/>
      <c r="AD35" s="68"/>
      <c r="AE35" s="68"/>
      <c r="AF35" s="68"/>
      <c r="AG35" s="68">
        <v>1</v>
      </c>
      <c r="AH35" s="68"/>
      <c r="AI35" s="64">
        <f t="shared" si="6"/>
        <v>6.5</v>
      </c>
      <c r="AJ35" s="55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61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</row>
    <row r="36" spans="1:69" x14ac:dyDescent="0.2">
      <c r="A36" s="108" t="s">
        <v>61</v>
      </c>
      <c r="B36" s="109"/>
      <c r="C36" s="110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>
        <v>4</v>
      </c>
      <c r="AA36" s="68"/>
      <c r="AB36" s="68"/>
      <c r="AC36" s="68"/>
      <c r="AD36" s="68"/>
      <c r="AE36" s="68"/>
      <c r="AF36" s="68"/>
      <c r="AG36" s="68">
        <v>1</v>
      </c>
      <c r="AH36" s="68"/>
      <c r="AI36" s="64">
        <f t="shared" si="5"/>
        <v>5</v>
      </c>
      <c r="AJ36" s="55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61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</row>
    <row r="37" spans="1:69" x14ac:dyDescent="0.2">
      <c r="A37" s="111" t="s">
        <v>60</v>
      </c>
      <c r="B37" s="112"/>
      <c r="C37" s="116"/>
      <c r="D37" s="68"/>
      <c r="E37" s="68"/>
      <c r="F37" s="68"/>
      <c r="G37" s="68"/>
      <c r="H37" s="68">
        <v>0.5</v>
      </c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8"/>
      <c r="AH37" s="68"/>
      <c r="AI37" s="64">
        <f t="shared" si="5"/>
        <v>0.5</v>
      </c>
      <c r="AJ37" s="55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61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</row>
    <row r="38" spans="1:69" x14ac:dyDescent="0.2">
      <c r="A38" s="111" t="s">
        <v>75</v>
      </c>
      <c r="B38" s="112"/>
      <c r="C38" s="116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>
        <v>1</v>
      </c>
      <c r="Z38" s="68"/>
      <c r="AA38" s="68"/>
      <c r="AB38" s="68"/>
      <c r="AC38" s="68"/>
      <c r="AD38" s="68"/>
      <c r="AE38" s="68"/>
      <c r="AF38" s="68"/>
      <c r="AG38" s="68"/>
      <c r="AH38" s="68"/>
      <c r="AI38" s="64">
        <f t="shared" si="5"/>
        <v>1</v>
      </c>
      <c r="AJ38" s="55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61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4"/>
      <c r="BQ38" s="34"/>
    </row>
    <row r="39" spans="1:69" x14ac:dyDescent="0.2">
      <c r="A39" s="111" t="s">
        <v>69</v>
      </c>
      <c r="B39" s="112"/>
      <c r="C39" s="116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4">
        <f t="shared" si="5"/>
        <v>0</v>
      </c>
      <c r="AJ39" s="55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61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4"/>
      <c r="BQ39" s="34"/>
    </row>
    <row r="40" spans="1:69" x14ac:dyDescent="0.2">
      <c r="A40" s="111" t="s">
        <v>74</v>
      </c>
      <c r="B40" s="112"/>
      <c r="C40" s="105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64">
        <f t="shared" si="5"/>
        <v>0</v>
      </c>
      <c r="AJ40" s="55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61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</row>
    <row r="41" spans="1:69" x14ac:dyDescent="0.2">
      <c r="A41" s="111" t="s">
        <v>99</v>
      </c>
      <c r="B41" s="112"/>
      <c r="C41" s="105"/>
      <c r="D41" s="68">
        <v>0.5</v>
      </c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4">
        <f t="shared" si="5"/>
        <v>0.5</v>
      </c>
      <c r="AJ41" s="55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61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</row>
    <row r="42" spans="1:69" x14ac:dyDescent="0.2">
      <c r="A42" s="111" t="s">
        <v>68</v>
      </c>
      <c r="B42" s="112"/>
      <c r="C42" s="14"/>
      <c r="D42" s="68"/>
      <c r="E42" s="68">
        <v>1</v>
      </c>
      <c r="F42" s="68"/>
      <c r="G42" s="68"/>
      <c r="H42" s="68"/>
      <c r="I42" s="68">
        <v>1</v>
      </c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>
        <v>2</v>
      </c>
      <c r="X42" s="68"/>
      <c r="Y42" s="68"/>
      <c r="Z42" s="68">
        <v>0.5</v>
      </c>
      <c r="AA42" s="68"/>
      <c r="AB42" s="68"/>
      <c r="AC42" s="68"/>
      <c r="AD42" s="68"/>
      <c r="AE42" s="68"/>
      <c r="AF42" s="68"/>
      <c r="AG42" s="68">
        <v>0.5</v>
      </c>
      <c r="AH42" s="68"/>
      <c r="AI42" s="64">
        <f t="shared" si="5"/>
        <v>5</v>
      </c>
      <c r="AJ42" s="106" t="s">
        <v>104</v>
      </c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61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4"/>
      <c r="BQ42" s="34"/>
    </row>
    <row r="43" spans="1:69" x14ac:dyDescent="0.2">
      <c r="A43" s="12" t="s">
        <v>8</v>
      </c>
      <c r="B43" s="15"/>
      <c r="C43" s="15"/>
      <c r="D43" s="66">
        <f t="shared" ref="D43:W43" si="7">SUM(D24:D42)</f>
        <v>7.5</v>
      </c>
      <c r="E43" s="66">
        <f t="shared" si="7"/>
        <v>8</v>
      </c>
      <c r="F43" s="66">
        <f t="shared" si="7"/>
        <v>0</v>
      </c>
      <c r="G43" s="66">
        <f t="shared" si="7"/>
        <v>0</v>
      </c>
      <c r="H43" s="66">
        <f t="shared" si="7"/>
        <v>7.5</v>
      </c>
      <c r="I43" s="66">
        <f t="shared" si="7"/>
        <v>7.5</v>
      </c>
      <c r="J43" s="66">
        <f t="shared" si="7"/>
        <v>7.5</v>
      </c>
      <c r="K43" s="66">
        <f t="shared" si="7"/>
        <v>7.5</v>
      </c>
      <c r="L43" s="66">
        <f t="shared" si="7"/>
        <v>7.5</v>
      </c>
      <c r="M43" s="66">
        <f t="shared" si="7"/>
        <v>0</v>
      </c>
      <c r="N43" s="66">
        <f t="shared" si="7"/>
        <v>0</v>
      </c>
      <c r="O43" s="66">
        <f t="shared" si="7"/>
        <v>7.5</v>
      </c>
      <c r="P43" s="66">
        <f t="shared" si="7"/>
        <v>8</v>
      </c>
      <c r="Q43" s="66">
        <f t="shared" si="7"/>
        <v>7.5</v>
      </c>
      <c r="R43" s="66">
        <f t="shared" si="7"/>
        <v>7.5</v>
      </c>
      <c r="S43" s="66">
        <f t="shared" si="7"/>
        <v>8</v>
      </c>
      <c r="T43" s="66">
        <f t="shared" si="7"/>
        <v>0</v>
      </c>
      <c r="U43" s="66">
        <f t="shared" si="7"/>
        <v>0</v>
      </c>
      <c r="V43" s="66">
        <f t="shared" si="7"/>
        <v>7.5</v>
      </c>
      <c r="W43" s="66">
        <f t="shared" si="7"/>
        <v>7.5</v>
      </c>
      <c r="X43" s="66">
        <f>SUM(X24:X42)</f>
        <v>7.5</v>
      </c>
      <c r="Y43" s="66">
        <f>SUM(Y24:Y42)</f>
        <v>8</v>
      </c>
      <c r="Z43" s="66">
        <f>SUM(Z24:Z42)</f>
        <v>7.5</v>
      </c>
      <c r="AA43" s="66">
        <f t="shared" ref="AA43:AH43" si="8">SUM(AA24:AA42)</f>
        <v>0</v>
      </c>
      <c r="AB43" s="66">
        <f t="shared" si="8"/>
        <v>0</v>
      </c>
      <c r="AC43" s="66">
        <f t="shared" si="8"/>
        <v>7.5</v>
      </c>
      <c r="AD43" s="66">
        <f t="shared" si="8"/>
        <v>7.5</v>
      </c>
      <c r="AE43" s="66">
        <f t="shared" si="8"/>
        <v>7.5</v>
      </c>
      <c r="AF43" s="66">
        <f t="shared" si="8"/>
        <v>8</v>
      </c>
      <c r="AG43" s="66">
        <f t="shared" si="8"/>
        <v>7.5</v>
      </c>
      <c r="AH43" s="66">
        <f t="shared" si="8"/>
        <v>0</v>
      </c>
      <c r="AI43" s="67">
        <f>SUM(AI24:AI42)</f>
        <v>167.5</v>
      </c>
      <c r="AJ43" s="31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61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34"/>
      <c r="BO43" s="34"/>
      <c r="BP43" s="34"/>
      <c r="BQ43" s="34"/>
    </row>
    <row r="44" spans="1:69" s="34" customFormat="1" ht="13.5" thickBot="1" x14ac:dyDescent="0.25">
      <c r="A44" s="16" t="s">
        <v>9</v>
      </c>
      <c r="B44" s="17"/>
      <c r="C44" s="18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70"/>
      <c r="AJ44" s="35"/>
      <c r="AZ44" s="61"/>
    </row>
    <row r="45" spans="1:69" s="34" customFormat="1" ht="12" thickBot="1" x14ac:dyDescent="0.25">
      <c r="A45" s="19" t="s">
        <v>24</v>
      </c>
      <c r="B45" s="18" t="s">
        <v>25</v>
      </c>
      <c r="C45" s="18"/>
      <c r="D45" s="69"/>
      <c r="E45" s="69"/>
      <c r="F45" s="69" t="s">
        <v>31</v>
      </c>
      <c r="G45" s="69"/>
      <c r="H45" s="69" t="s">
        <v>32</v>
      </c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Y45" s="69"/>
      <c r="Z45" s="69"/>
      <c r="AA45" s="69"/>
      <c r="AB45" s="69"/>
      <c r="AC45" s="69"/>
      <c r="AD45" s="69"/>
      <c r="AE45" s="69"/>
      <c r="AF45" s="76" t="s">
        <v>10</v>
      </c>
      <c r="AG45" s="75">
        <f>22</f>
        <v>22</v>
      </c>
      <c r="AH45" s="69"/>
      <c r="AI45" s="71">
        <f>7.5*AG45</f>
        <v>165</v>
      </c>
      <c r="AJ45" s="35"/>
      <c r="AZ45" s="61"/>
    </row>
    <row r="46" spans="1:69" s="34" customFormat="1" ht="11.25" x14ac:dyDescent="0.2">
      <c r="A46" s="19" t="s">
        <v>23</v>
      </c>
      <c r="B46" s="18" t="s">
        <v>26</v>
      </c>
      <c r="C46" s="18"/>
      <c r="D46" s="69"/>
      <c r="E46" s="69"/>
      <c r="F46" s="69" t="s">
        <v>39</v>
      </c>
      <c r="G46" s="69"/>
      <c r="H46" s="69" t="s">
        <v>33</v>
      </c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Y46" s="69"/>
      <c r="Z46" s="69"/>
      <c r="AA46" s="69"/>
      <c r="AB46" s="69"/>
      <c r="AC46" s="69"/>
      <c r="AD46" s="69"/>
      <c r="AE46" s="69"/>
      <c r="AF46" s="69"/>
      <c r="AG46" s="69"/>
      <c r="AH46" s="69"/>
      <c r="AI46" s="70"/>
      <c r="AJ46" s="35"/>
      <c r="AZ46" s="61"/>
    </row>
    <row r="47" spans="1:69" s="34" customFormat="1" ht="11.25" x14ac:dyDescent="0.2">
      <c r="A47" s="19" t="s">
        <v>29</v>
      </c>
      <c r="B47" s="18" t="s">
        <v>30</v>
      </c>
      <c r="C47" s="18"/>
      <c r="D47" s="69"/>
      <c r="E47" s="69"/>
      <c r="F47" s="69" t="s">
        <v>38</v>
      </c>
      <c r="G47" s="69"/>
      <c r="H47" s="69" t="s">
        <v>34</v>
      </c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Y47" s="69"/>
      <c r="Z47" s="69"/>
      <c r="AA47" s="69"/>
      <c r="AB47" s="69"/>
      <c r="AC47" s="69"/>
      <c r="AD47" s="69"/>
      <c r="AE47" s="69"/>
      <c r="AF47" s="76" t="s">
        <v>45</v>
      </c>
      <c r="AG47" s="69"/>
      <c r="AH47" s="69"/>
      <c r="AI47" s="70">
        <f>AI43-AI45</f>
        <v>2.5</v>
      </c>
      <c r="AJ47" s="79" t="s">
        <v>43</v>
      </c>
      <c r="AZ47" s="61"/>
    </row>
    <row r="48" spans="1:69" s="34" customFormat="1" ht="11.25" x14ac:dyDescent="0.2">
      <c r="A48" s="18" t="s">
        <v>27</v>
      </c>
      <c r="B48" s="18" t="s">
        <v>28</v>
      </c>
      <c r="C48" s="35"/>
      <c r="D48" s="72"/>
      <c r="E48" s="72"/>
      <c r="F48" s="72" t="s">
        <v>40</v>
      </c>
      <c r="G48" s="72"/>
      <c r="H48" s="72" t="s">
        <v>35</v>
      </c>
      <c r="I48" s="72"/>
      <c r="J48" s="72"/>
      <c r="K48" s="72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Y48" s="69"/>
      <c r="Z48" s="69"/>
      <c r="AA48" s="69"/>
      <c r="AB48" s="69"/>
      <c r="AC48" s="69"/>
      <c r="AD48" s="69"/>
      <c r="AE48" s="69"/>
      <c r="AF48" s="69"/>
      <c r="AG48" s="69"/>
      <c r="AH48" s="69"/>
      <c r="AI48" s="70"/>
      <c r="AJ48" s="35"/>
    </row>
    <row r="49" spans="1:38" s="34" customFormat="1" ht="11.25" x14ac:dyDescent="0.2">
      <c r="A49" s="35" t="s">
        <v>21</v>
      </c>
      <c r="B49" s="35" t="s">
        <v>22</v>
      </c>
      <c r="C49" s="35"/>
      <c r="D49" s="72"/>
      <c r="E49" s="72"/>
      <c r="F49" s="72" t="s">
        <v>36</v>
      </c>
      <c r="G49" s="72"/>
      <c r="H49" s="72" t="s">
        <v>41</v>
      </c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Y49" s="72"/>
      <c r="Z49" s="72"/>
      <c r="AA49" s="72"/>
      <c r="AB49" s="72"/>
      <c r="AC49" s="72"/>
      <c r="AD49" s="72"/>
      <c r="AE49" s="72"/>
      <c r="AF49" s="77" t="s">
        <v>46</v>
      </c>
      <c r="AG49" s="72"/>
      <c r="AH49" s="72"/>
      <c r="AI49" s="73">
        <f>21.5</f>
        <v>21.5</v>
      </c>
      <c r="AJ49" s="35"/>
      <c r="AL49" s="34" t="s">
        <v>44</v>
      </c>
    </row>
    <row r="50" spans="1:38" s="34" customFormat="1" ht="11.25" x14ac:dyDescent="0.2">
      <c r="A50" s="35"/>
      <c r="B50" s="35"/>
      <c r="C50" s="35"/>
      <c r="D50" s="72"/>
      <c r="E50" s="72"/>
      <c r="F50" s="72"/>
      <c r="G50" s="72"/>
      <c r="H50" s="72" t="s">
        <v>42</v>
      </c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Y50" s="72"/>
      <c r="Z50" s="72"/>
      <c r="AA50" s="72"/>
      <c r="AB50" s="72"/>
      <c r="AC50" s="72"/>
      <c r="AD50" s="72"/>
      <c r="AE50" s="72"/>
      <c r="AF50" s="72"/>
      <c r="AG50" s="72"/>
      <c r="AH50" s="72"/>
      <c r="AI50" s="72"/>
      <c r="AJ50" s="35"/>
    </row>
    <row r="51" spans="1:38" s="34" customFormat="1" ht="13.5" thickBot="1" x14ac:dyDescent="0.25">
      <c r="A51" s="33"/>
      <c r="B51" s="33"/>
      <c r="C51" s="33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Y51" s="72"/>
      <c r="Z51" s="72"/>
      <c r="AA51" s="72"/>
      <c r="AB51" s="72"/>
      <c r="AC51" s="72"/>
      <c r="AD51" s="72"/>
      <c r="AE51" s="72"/>
      <c r="AF51" s="77" t="s">
        <v>47</v>
      </c>
      <c r="AG51" s="72"/>
      <c r="AH51" s="72"/>
      <c r="AI51" s="74">
        <f>AI49+AI47</f>
        <v>24</v>
      </c>
      <c r="AJ51" s="35"/>
    </row>
    <row r="52" spans="1:38" s="34" customFormat="1" ht="13.5" thickTop="1" x14ac:dyDescent="0.2">
      <c r="A52" s="33"/>
      <c r="B52" s="33"/>
      <c r="C52" s="33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</row>
    <row r="53" spans="1:38" s="34" customFormat="1" x14ac:dyDescent="0.2">
      <c r="A53" s="33"/>
      <c r="B53" s="33"/>
      <c r="C53" s="33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</row>
    <row r="54" spans="1:38" s="34" customFormat="1" x14ac:dyDescent="0.2">
      <c r="A54" s="33"/>
      <c r="B54" s="33"/>
      <c r="C54" s="33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</row>
    <row r="55" spans="1:38" s="34" customFormat="1" x14ac:dyDescent="0.2">
      <c r="A55" s="33"/>
      <c r="B55" s="33"/>
      <c r="C55" s="33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</row>
    <row r="56" spans="1:38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8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8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8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8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8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8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8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8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3:36" x14ac:dyDescent="0.2">
      <c r="C85" s="2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3:36" x14ac:dyDescent="0.2">
      <c r="C86" s="20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3:36" x14ac:dyDescent="0.2">
      <c r="C87" s="20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3:36" x14ac:dyDescent="0.2">
      <c r="C88" s="20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3:36" x14ac:dyDescent="0.2">
      <c r="C89" s="20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3:36" x14ac:dyDescent="0.2">
      <c r="C90" s="20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3:36" x14ac:dyDescent="0.2">
      <c r="C91" s="20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3:36" x14ac:dyDescent="0.2">
      <c r="C92" s="20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3:36" x14ac:dyDescent="0.2">
      <c r="C93" s="20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3:36" x14ac:dyDescent="0.2">
      <c r="C94" s="20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3:36" x14ac:dyDescent="0.2">
      <c r="C95" s="20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3:36" x14ac:dyDescent="0.2">
      <c r="C96" s="20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</sheetData>
  <dataConsolidate/>
  <mergeCells count="12">
    <mergeCell ref="A27:C27"/>
    <mergeCell ref="A42:B42"/>
    <mergeCell ref="A30:C30"/>
    <mergeCell ref="A31:C31"/>
    <mergeCell ref="A33:C33"/>
    <mergeCell ref="A38:C38"/>
    <mergeCell ref="A37:C37"/>
    <mergeCell ref="A36:C36"/>
    <mergeCell ref="A39:C39"/>
    <mergeCell ref="A35:C35"/>
    <mergeCell ref="A40:B40"/>
    <mergeCell ref="A41:B41"/>
  </mergeCells>
  <phoneticPr fontId="0" type="noConversion"/>
  <printOptions horizontalCentered="1" verticalCentered="1" gridLines="1" gridLinesSet="0"/>
  <pageMargins left="0.25" right="0.25" top="0.75" bottom="0.75" header="0.3" footer="0.3"/>
  <pageSetup paperSize="5" scale="7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Parisa Moghaddam</cp:lastModifiedBy>
  <cp:lastPrinted>2018-10-01T16:47:12Z</cp:lastPrinted>
  <dcterms:created xsi:type="dcterms:W3CDTF">1998-07-03T22:57:08Z</dcterms:created>
  <dcterms:modified xsi:type="dcterms:W3CDTF">2018-12-01T01:35:04Z</dcterms:modified>
</cp:coreProperties>
</file>