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2_ncr:500000_{F0EFDEA3-E0D3-4987-A94D-93BBFA5D3CDB}" xr6:coauthVersionLast="31" xr6:coauthVersionMax="31" xr10:uidLastSave="{00000000-0000-0000-0000-000000000000}"/>
  <bookViews>
    <workbookView xWindow="288" yWindow="348" windowWidth="14856" windowHeight="835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62913"/>
</workbook>
</file>

<file path=xl/calcChain.xml><?xml version="1.0" encoding="utf-8"?>
<calcChain xmlns="http://schemas.openxmlformats.org/spreadsheetml/2006/main">
  <c r="AI52" i="1" l="1"/>
  <c r="AG48" i="1"/>
  <c r="AE45" i="1"/>
  <c r="AD45" i="1"/>
  <c r="AA45" i="1"/>
  <c r="AA46" i="1" s="1"/>
  <c r="AI44" i="1"/>
  <c r="AC27" i="1"/>
  <c r="AB27" i="1"/>
  <c r="AH26" i="1"/>
  <c r="AH46" i="1" s="1"/>
  <c r="AG26" i="1"/>
  <c r="AG46" i="1" s="1"/>
  <c r="AF26" i="1"/>
  <c r="AF46" i="1" s="1"/>
  <c r="D46" i="1"/>
  <c r="AE26" i="1"/>
  <c r="AE46" i="1" s="1"/>
  <c r="AD26" i="1"/>
  <c r="AC26" i="1"/>
  <c r="AB26" i="1"/>
  <c r="AA26" i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AB46" i="1" l="1"/>
  <c r="AC46" i="1"/>
  <c r="AD46" i="1"/>
  <c r="AI27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<sst xmlns="http://schemas.openxmlformats.org/spreadsheetml/2006/main" count="340" uniqueCount="118">
  <si>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</si>
  <si>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</si>
  <si>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</si>
  <si>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</si>
  <si>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</si>
  <si>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</si>
  <si>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</si>
  <si>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</si>
  <si>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</si>
  <si>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</si>
  <si>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</si>
  <si>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</si>
  <si>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</si>
  <si>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</si>
  <si>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</si>
  <si>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</si>
  <si>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</si>
  <si>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</si>
  <si>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</si>
  <si>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</si>
  <si>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</si>
  <si>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</si>
  <si>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</si>
  <si>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</si>
  <si>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</si>
  <si>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</si>
  <si>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</si>
  <si>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</si>
  <si>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</si>
  <si>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</si>
  <si>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</si>
  <si>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</si>
  <si>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</si>
  <si>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</si>
  <si>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</si>
  <si>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</si>
  <si>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</si>
  <si>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</si>
  <si>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</si>
  <si>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</si>
  <si>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</si>
  <si>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</si>
  <si>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</si>
  <si>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</si>
  <si>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</si>
  <si>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</si>
  <si>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</si>
  <si>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</si>
  <si>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</si>
  <si>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</si>
  <si>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</si>
  <si>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</si>
  <si>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</si>
  <si>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</si>
  <si>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</si>
  <si>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</si>
  <si>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</si>
  <si>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Website/Intranet Updates</t>
  </si>
  <si>
    <t>Monthly Conformance Letters</t>
  </si>
  <si>
    <t>1505</t>
  </si>
  <si>
    <t>Port Royal 6c Apts</t>
  </si>
  <si>
    <t>Occupancy &amp; Correpondence</t>
  </si>
  <si>
    <t>1306</t>
  </si>
  <si>
    <t>Nelson</t>
  </si>
  <si>
    <t>Monthly Conformance Letter</t>
  </si>
  <si>
    <t>1715</t>
  </si>
  <si>
    <t>Fraser Mills Highrises</t>
  </si>
  <si>
    <t>0702</t>
  </si>
  <si>
    <t>355 Kingsway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</si>
  <si>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</si>
  <si>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</si>
  <si>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</si>
  <si>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</si>
  <si>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</si>
  <si>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</si>
  <si>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Monthly Field review tallies by discipline &amp; mthly conf lt</t>
  </si>
  <si>
    <t>Employee Intake/Outake/Recruitment</t>
  </si>
  <si>
    <t>Phone system management</t>
  </si>
  <si>
    <t>Printer Maintenance/Management</t>
  </si>
  <si>
    <t>Correspondence &amp; PPT &amp; Graphics</t>
  </si>
  <si>
    <t>Project Set-up &amp; Contract &amp; Correspondence &amp; Site Photos</t>
  </si>
  <si>
    <t>Office Renovations/Staff stations/new tenant/signage</t>
  </si>
  <si>
    <t>1602</t>
  </si>
  <si>
    <t>Aalto TownHomes</t>
  </si>
  <si>
    <t>Monthly Conformance Lt</t>
  </si>
  <si>
    <t>1507</t>
  </si>
  <si>
    <t>Johnson Street</t>
  </si>
  <si>
    <t>0 days remaining for 2018</t>
  </si>
  <si>
    <t>Contract &amp; Correspondence</t>
  </si>
  <si>
    <t>RWA Group Company changes/tasks/stationery</t>
  </si>
  <si>
    <t>1709</t>
  </si>
  <si>
    <t>Port Royal 6b Apts</t>
  </si>
  <si>
    <t>1604</t>
  </si>
  <si>
    <t>SFU Terraces</t>
  </si>
  <si>
    <t>Design Panel Booklet Submission &amp; Corresp &amp; Contract</t>
  </si>
  <si>
    <t>1503</t>
  </si>
  <si>
    <t>Hunter Street</t>
  </si>
  <si>
    <t>Corresp. &amp; Brewery schedules</t>
  </si>
  <si>
    <t>1810</t>
  </si>
  <si>
    <t>Central Saanich Infill</t>
  </si>
  <si>
    <t>1702</t>
  </si>
  <si>
    <t>Emery Phase 2</t>
  </si>
  <si>
    <t>BP Submission</t>
  </si>
  <si>
    <t>1806</t>
  </si>
  <si>
    <t>Cambie Station</t>
  </si>
  <si>
    <t>Kwantlen University RFP</t>
  </si>
  <si>
    <t>December 2018</t>
  </si>
  <si>
    <t>Other - please specify</t>
  </si>
  <si>
    <t>Xmas break</t>
  </si>
  <si>
    <t>Precedent Photos &amp; Correspondence &amp; Site Research</t>
  </si>
  <si>
    <t>0831</t>
  </si>
  <si>
    <t>KDS Temple</t>
  </si>
  <si>
    <t>Correspondence &amp; Occupancy</t>
  </si>
  <si>
    <t>Xmas Card &amp; Party Planning</t>
  </si>
  <si>
    <t>Flex</t>
  </si>
  <si>
    <t>9900</t>
  </si>
  <si>
    <t>Nicomekl River Langley RFP</t>
  </si>
  <si>
    <t>Proposal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</si>
</sst>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2" zoomScaleNormal="100" zoomScaleSheetLayoutView="100" workbookViewId="0">
      <selection activeCell="AL30" sqref="AL30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0" customFormat="1" ht="12" customHeight="1" x14ac:dyDescent="0.2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5"/>
      <c r="B7" s="46"/>
      <c r="C7" s="47" t="s">
        <v>37</v>
      </c>
      <c r="D7" s="48" t="s">
        <v>17</v>
      </c>
      <c r="E7" s="48" t="s">
        <v>17</v>
      </c>
      <c r="F7" s="49" t="s">
        <v>18</v>
      </c>
      <c r="G7" s="49" t="s">
        <v>14</v>
      </c>
      <c r="H7" s="49" t="s">
        <v>15</v>
      </c>
      <c r="I7" s="49" t="s">
        <v>14</v>
      </c>
      <c r="J7" s="49" t="s">
        <v>16</v>
      </c>
      <c r="K7" s="48" t="s">
        <v>17</v>
      </c>
      <c r="L7" s="48" t="s">
        <v>17</v>
      </c>
      <c r="M7" s="49" t="s">
        <v>18</v>
      </c>
      <c r="N7" s="49" t="s">
        <v>14</v>
      </c>
      <c r="O7" s="49" t="s">
        <v>15</v>
      </c>
      <c r="P7" s="49" t="s">
        <v>14</v>
      </c>
      <c r="Q7" s="49" t="s">
        <v>16</v>
      </c>
      <c r="R7" s="48" t="s">
        <v>17</v>
      </c>
      <c r="S7" s="48" t="s">
        <v>17</v>
      </c>
      <c r="T7" s="49" t="s">
        <v>18</v>
      </c>
      <c r="U7" s="49" t="s">
        <v>14</v>
      </c>
      <c r="V7" s="49" t="s">
        <v>15</v>
      </c>
      <c r="W7" s="49" t="s">
        <v>14</v>
      </c>
      <c r="X7" s="49" t="s">
        <v>16</v>
      </c>
      <c r="Y7" s="48" t="s">
        <v>17</v>
      </c>
      <c r="Z7" s="48" t="s">
        <v>17</v>
      </c>
      <c r="AA7" s="49" t="s">
        <v>18</v>
      </c>
      <c r="AB7" s="49" t="s">
        <v>14</v>
      </c>
      <c r="AC7" s="49" t="s">
        <v>15</v>
      </c>
      <c r="AD7" s="49" t="s">
        <v>14</v>
      </c>
      <c r="AE7" s="49" t="s">
        <v>16</v>
      </c>
      <c r="AF7" s="48" t="s">
        <v>17</v>
      </c>
      <c r="AG7" s="48" t="s">
        <v>17</v>
      </c>
      <c r="AH7" s="49" t="s">
        <v>18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59" t="s">
        <v>62</v>
      </c>
      <c r="B8" s="52" t="s">
        <v>63</v>
      </c>
      <c r="C8" s="53" t="s">
        <v>45</v>
      </c>
      <c r="D8" s="63" t="s">
        <v>19</v>
      </c>
      <c r="E8" s="63" t="s">
        <v>19</v>
      </c>
      <c r="F8" s="63"/>
      <c r="G8" s="63"/>
      <c r="H8" s="63"/>
      <c r="I8" s="63"/>
      <c r="J8" s="63"/>
      <c r="K8" s="63" t="s">
        <v>19</v>
      </c>
      <c r="L8" s="63" t="s">
        <v>19</v>
      </c>
      <c r="M8" s="63">
        <v>0.5</v>
      </c>
      <c r="N8" s="63"/>
      <c r="O8" s="63"/>
      <c r="P8" s="63"/>
      <c r="Q8" s="63"/>
      <c r="R8" s="63" t="s">
        <v>19</v>
      </c>
      <c r="S8" s="63" t="s">
        <v>19</v>
      </c>
      <c r="T8" s="63"/>
      <c r="U8" s="63"/>
      <c r="V8" s="63"/>
      <c r="W8" s="63"/>
      <c r="X8" s="63"/>
      <c r="Y8" s="63" t="s">
        <v>19</v>
      </c>
      <c r="Z8" s="63" t="s">
        <v>19</v>
      </c>
      <c r="AA8" s="63"/>
      <c r="AB8" s="63"/>
      <c r="AC8" s="63"/>
      <c r="AD8" s="63"/>
      <c r="AE8" s="63"/>
      <c r="AF8" s="63" t="s">
        <v>19</v>
      </c>
      <c r="AG8" s="63" t="s">
        <v>19</v>
      </c>
      <c r="AH8" s="63"/>
      <c r="AI8" s="64">
        <f t="shared" ref="AI8:AI25" si="0">SUM(D8:AH8)</f>
        <v>0.5</v>
      </c>
      <c r="AJ8" s="54" t="s">
        <v>64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67</v>
      </c>
      <c r="B9" s="46" t="s">
        <v>68</v>
      </c>
      <c r="C9" s="47" t="s">
        <v>45</v>
      </c>
      <c r="D9" s="63" t="s">
        <v>19</v>
      </c>
      <c r="E9" s="63" t="s">
        <v>19</v>
      </c>
      <c r="F9" s="65"/>
      <c r="G9" s="65"/>
      <c r="H9" s="65"/>
      <c r="I9" s="65"/>
      <c r="J9" s="65"/>
      <c r="K9" s="63" t="s">
        <v>19</v>
      </c>
      <c r="L9" s="63" t="s">
        <v>19</v>
      </c>
      <c r="M9" s="65"/>
      <c r="N9" s="65"/>
      <c r="O9" s="65"/>
      <c r="P9" s="65"/>
      <c r="Q9" s="65">
        <v>1</v>
      </c>
      <c r="R9" s="63" t="s">
        <v>19</v>
      </c>
      <c r="S9" s="63" t="s">
        <v>19</v>
      </c>
      <c r="T9" s="65"/>
      <c r="U9" s="65"/>
      <c r="V9" s="65"/>
      <c r="W9" s="65"/>
      <c r="X9" s="65"/>
      <c r="Y9" s="63" t="s">
        <v>19</v>
      </c>
      <c r="Z9" s="63" t="s">
        <v>19</v>
      </c>
      <c r="AA9" s="65"/>
      <c r="AB9" s="65"/>
      <c r="AC9" s="65"/>
      <c r="AD9" s="65"/>
      <c r="AE9" s="65"/>
      <c r="AF9" s="63" t="s">
        <v>19</v>
      </c>
      <c r="AG9" s="63" t="s">
        <v>19</v>
      </c>
      <c r="AH9" s="65"/>
      <c r="AI9" s="64">
        <f t="shared" si="0"/>
        <v>1</v>
      </c>
      <c r="AJ9" s="51" t="s">
        <v>81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59" t="s">
        <v>72</v>
      </c>
      <c r="B10" s="52" t="s">
        <v>73</v>
      </c>
      <c r="C10" s="53" t="s">
        <v>45</v>
      </c>
      <c r="D10" s="63" t="s">
        <v>19</v>
      </c>
      <c r="E10" s="63" t="s">
        <v>19</v>
      </c>
      <c r="F10" s="63"/>
      <c r="G10" s="63">
        <v>0.5</v>
      </c>
      <c r="H10" s="63"/>
      <c r="I10" s="63"/>
      <c r="J10" s="63"/>
      <c r="K10" s="63" t="s">
        <v>19</v>
      </c>
      <c r="L10" s="63" t="s">
        <v>19</v>
      </c>
      <c r="M10" s="63"/>
      <c r="N10" s="63"/>
      <c r="O10" s="63"/>
      <c r="P10" s="63"/>
      <c r="Q10" s="63"/>
      <c r="R10" s="63" t="s">
        <v>19</v>
      </c>
      <c r="S10" s="63" t="s">
        <v>19</v>
      </c>
      <c r="T10" s="63"/>
      <c r="U10" s="63"/>
      <c r="V10" s="63"/>
      <c r="W10" s="63"/>
      <c r="X10" s="63"/>
      <c r="Y10" s="63" t="s">
        <v>19</v>
      </c>
      <c r="Z10" s="63" t="s">
        <v>19</v>
      </c>
      <c r="AA10" s="63"/>
      <c r="AB10" s="63"/>
      <c r="AC10" s="63"/>
      <c r="AD10" s="63"/>
      <c r="AE10" s="63"/>
      <c r="AF10" s="63" t="s">
        <v>19</v>
      </c>
      <c r="AG10" s="63" t="s">
        <v>19</v>
      </c>
      <c r="AH10" s="63"/>
      <c r="AI10" s="64">
        <f t="shared" si="0"/>
        <v>0.5</v>
      </c>
      <c r="AJ10" s="54" t="s">
        <v>75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110</v>
      </c>
      <c r="B11" s="46" t="s">
        <v>111</v>
      </c>
      <c r="C11" s="47"/>
      <c r="D11" s="63" t="s">
        <v>19</v>
      </c>
      <c r="E11" s="63" t="s">
        <v>19</v>
      </c>
      <c r="F11" s="65"/>
      <c r="G11" s="65">
        <v>1</v>
      </c>
      <c r="H11" s="65">
        <v>1.5</v>
      </c>
      <c r="I11" s="65"/>
      <c r="J11" s="65"/>
      <c r="K11" s="63" t="s">
        <v>19</v>
      </c>
      <c r="L11" s="63" t="s">
        <v>19</v>
      </c>
      <c r="M11" s="65"/>
      <c r="N11" s="65"/>
      <c r="O11" s="65"/>
      <c r="P11" s="65"/>
      <c r="Q11" s="65"/>
      <c r="R11" s="63" t="s">
        <v>19</v>
      </c>
      <c r="S11" s="63" t="s">
        <v>19</v>
      </c>
      <c r="T11" s="65"/>
      <c r="U11" s="65">
        <v>1.5</v>
      </c>
      <c r="V11" s="65"/>
      <c r="W11" s="65"/>
      <c r="X11" s="65"/>
      <c r="Y11" s="63" t="s">
        <v>19</v>
      </c>
      <c r="Z11" s="63" t="s">
        <v>19</v>
      </c>
      <c r="AA11" s="65"/>
      <c r="AB11" s="65"/>
      <c r="AC11" s="65"/>
      <c r="AD11" s="65"/>
      <c r="AE11" s="65"/>
      <c r="AF11" s="63" t="s">
        <v>19</v>
      </c>
      <c r="AG11" s="63" t="s">
        <v>19</v>
      </c>
      <c r="AH11" s="65"/>
      <c r="AI11" s="64">
        <f t="shared" si="0"/>
        <v>4</v>
      </c>
      <c r="AJ11" s="51" t="s">
        <v>112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59" t="s">
        <v>70</v>
      </c>
      <c r="B12" s="52" t="s">
        <v>71</v>
      </c>
      <c r="C12" s="53" t="s">
        <v>45</v>
      </c>
      <c r="D12" s="63" t="s">
        <v>19</v>
      </c>
      <c r="E12" s="63" t="s">
        <v>19</v>
      </c>
      <c r="F12" s="63"/>
      <c r="G12" s="63">
        <v>0.5</v>
      </c>
      <c r="H12" s="63"/>
      <c r="I12" s="63"/>
      <c r="J12" s="63"/>
      <c r="K12" s="63" t="s">
        <v>19</v>
      </c>
      <c r="L12" s="63" t="s">
        <v>19</v>
      </c>
      <c r="M12" s="63"/>
      <c r="N12" s="63"/>
      <c r="O12" s="63"/>
      <c r="P12" s="63"/>
      <c r="Q12" s="63"/>
      <c r="R12" s="63" t="s">
        <v>19</v>
      </c>
      <c r="S12" s="63" t="s">
        <v>19</v>
      </c>
      <c r="T12" s="63"/>
      <c r="U12" s="63"/>
      <c r="V12" s="63"/>
      <c r="W12" s="63"/>
      <c r="X12" s="63"/>
      <c r="Y12" s="63" t="s">
        <v>19</v>
      </c>
      <c r="Z12" s="63" t="s">
        <v>19</v>
      </c>
      <c r="AA12" s="63"/>
      <c r="AB12" s="63"/>
      <c r="AC12" s="63"/>
      <c r="AD12" s="63"/>
      <c r="AE12" s="63"/>
      <c r="AF12" s="63" t="s">
        <v>19</v>
      </c>
      <c r="AG12" s="63" t="s">
        <v>19</v>
      </c>
      <c r="AH12" s="63"/>
      <c r="AI12" s="64">
        <f t="shared" si="0"/>
        <v>0.5</v>
      </c>
      <c r="AJ12" s="54" t="s">
        <v>64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90</v>
      </c>
      <c r="B13" s="46" t="s">
        <v>91</v>
      </c>
      <c r="C13" s="47" t="s">
        <v>45</v>
      </c>
      <c r="D13" s="63" t="s">
        <v>19</v>
      </c>
      <c r="E13" s="63" t="s">
        <v>19</v>
      </c>
      <c r="F13" s="65"/>
      <c r="G13" s="65"/>
      <c r="H13" s="65"/>
      <c r="I13" s="65"/>
      <c r="J13" s="65"/>
      <c r="K13" s="63" t="s">
        <v>19</v>
      </c>
      <c r="L13" s="63" t="s">
        <v>19</v>
      </c>
      <c r="M13" s="65"/>
      <c r="N13" s="65"/>
      <c r="O13" s="65"/>
      <c r="P13" s="65"/>
      <c r="Q13" s="65"/>
      <c r="R13" s="63" t="s">
        <v>19</v>
      </c>
      <c r="S13" s="63" t="s">
        <v>19</v>
      </c>
      <c r="T13" s="65"/>
      <c r="U13" s="65"/>
      <c r="V13" s="65">
        <v>1.5</v>
      </c>
      <c r="W13" s="65">
        <v>1</v>
      </c>
      <c r="X13" s="65"/>
      <c r="Y13" s="63" t="s">
        <v>19</v>
      </c>
      <c r="Z13" s="63" t="s">
        <v>19</v>
      </c>
      <c r="AA13" s="65"/>
      <c r="AB13" s="65"/>
      <c r="AC13" s="65"/>
      <c r="AD13" s="65"/>
      <c r="AE13" s="65"/>
      <c r="AF13" s="63" t="s">
        <v>19</v>
      </c>
      <c r="AG13" s="63" t="s">
        <v>19</v>
      </c>
      <c r="AH13" s="65"/>
      <c r="AI13" s="64">
        <f t="shared" si="0"/>
        <v>2.5</v>
      </c>
      <c r="AJ13" s="51" t="s">
        <v>94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82</v>
      </c>
      <c r="B14" s="52" t="s">
        <v>83</v>
      </c>
      <c r="C14" s="53"/>
      <c r="D14" s="63" t="s">
        <v>19</v>
      </c>
      <c r="E14" s="63" t="s">
        <v>19</v>
      </c>
      <c r="F14" s="63"/>
      <c r="G14" s="63"/>
      <c r="H14" s="63"/>
      <c r="I14" s="63"/>
      <c r="J14" s="63"/>
      <c r="K14" s="63" t="s">
        <v>19</v>
      </c>
      <c r="L14" s="63" t="s">
        <v>19</v>
      </c>
      <c r="M14" s="63">
        <v>0.5</v>
      </c>
      <c r="N14" s="63"/>
      <c r="O14" s="63"/>
      <c r="P14" s="63"/>
      <c r="Q14" s="63"/>
      <c r="R14" s="63" t="s">
        <v>19</v>
      </c>
      <c r="S14" s="63" t="s">
        <v>19</v>
      </c>
      <c r="T14" s="63"/>
      <c r="U14" s="63"/>
      <c r="V14" s="63"/>
      <c r="W14" s="63"/>
      <c r="X14" s="63"/>
      <c r="Y14" s="63" t="s">
        <v>19</v>
      </c>
      <c r="Z14" s="63" t="s">
        <v>19</v>
      </c>
      <c r="AA14" s="63"/>
      <c r="AB14" s="63"/>
      <c r="AC14" s="63"/>
      <c r="AD14" s="63"/>
      <c r="AE14" s="63"/>
      <c r="AF14" s="63" t="s">
        <v>19</v>
      </c>
      <c r="AG14" s="63" t="s">
        <v>19</v>
      </c>
      <c r="AH14" s="63"/>
      <c r="AI14" s="64">
        <f t="shared" si="0"/>
        <v>0.5</v>
      </c>
      <c r="AJ14" s="54" t="s">
        <v>84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85</v>
      </c>
      <c r="B15" s="46" t="s">
        <v>86</v>
      </c>
      <c r="C15" s="47"/>
      <c r="D15" s="63" t="s">
        <v>19</v>
      </c>
      <c r="E15" s="63" t="s">
        <v>19</v>
      </c>
      <c r="F15" s="65"/>
      <c r="G15" s="65"/>
      <c r="H15" s="65"/>
      <c r="I15" s="65"/>
      <c r="J15" s="65"/>
      <c r="K15" s="63" t="s">
        <v>19</v>
      </c>
      <c r="L15" s="63" t="s">
        <v>19</v>
      </c>
      <c r="M15" s="65">
        <v>0.5</v>
      </c>
      <c r="N15" s="65"/>
      <c r="O15" s="65"/>
      <c r="P15" s="65"/>
      <c r="Q15" s="65"/>
      <c r="R15" s="63" t="s">
        <v>19</v>
      </c>
      <c r="S15" s="63" t="s">
        <v>19</v>
      </c>
      <c r="T15" s="65"/>
      <c r="U15" s="65"/>
      <c r="V15" s="65"/>
      <c r="W15" s="65"/>
      <c r="X15" s="65"/>
      <c r="Y15" s="63" t="s">
        <v>19</v>
      </c>
      <c r="Z15" s="63" t="s">
        <v>19</v>
      </c>
      <c r="AA15" s="65"/>
      <c r="AB15" s="65"/>
      <c r="AC15" s="65"/>
      <c r="AD15" s="65"/>
      <c r="AE15" s="65"/>
      <c r="AF15" s="63" t="s">
        <v>19</v>
      </c>
      <c r="AG15" s="63" t="s">
        <v>19</v>
      </c>
      <c r="AH15" s="65"/>
      <c r="AI15" s="64">
        <f t="shared" si="0"/>
        <v>0.5</v>
      </c>
      <c r="AJ15" s="51" t="s">
        <v>84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55</v>
      </c>
      <c r="B16" s="52" t="s">
        <v>56</v>
      </c>
      <c r="C16" s="53"/>
      <c r="D16" s="63" t="s">
        <v>19</v>
      </c>
      <c r="E16" s="63" t="s">
        <v>19</v>
      </c>
      <c r="F16" s="63"/>
      <c r="G16" s="63"/>
      <c r="H16" s="63"/>
      <c r="I16" s="63"/>
      <c r="J16" s="63"/>
      <c r="K16" s="63" t="s">
        <v>19</v>
      </c>
      <c r="L16" s="63" t="s">
        <v>19</v>
      </c>
      <c r="M16" s="63"/>
      <c r="N16" s="63"/>
      <c r="O16" s="63"/>
      <c r="P16" s="63"/>
      <c r="Q16" s="63"/>
      <c r="R16" s="63" t="s">
        <v>19</v>
      </c>
      <c r="S16" s="63" t="s">
        <v>19</v>
      </c>
      <c r="T16" s="63"/>
      <c r="U16" s="63"/>
      <c r="V16" s="63"/>
      <c r="W16" s="63"/>
      <c r="X16" s="63"/>
      <c r="Y16" s="63" t="s">
        <v>19</v>
      </c>
      <c r="Z16" s="63" t="s">
        <v>19</v>
      </c>
      <c r="AA16" s="63"/>
      <c r="AB16" s="63"/>
      <c r="AC16" s="63"/>
      <c r="AD16" s="63"/>
      <c r="AE16" s="63"/>
      <c r="AF16" s="63" t="s">
        <v>19</v>
      </c>
      <c r="AG16" s="63" t="s">
        <v>19</v>
      </c>
      <c r="AH16" s="63"/>
      <c r="AI16" s="64">
        <f t="shared" si="0"/>
        <v>0</v>
      </c>
      <c r="AJ16" s="54" t="s">
        <v>58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55</v>
      </c>
      <c r="B17" s="46" t="s">
        <v>56</v>
      </c>
      <c r="C17" s="47"/>
      <c r="D17" s="63" t="s">
        <v>19</v>
      </c>
      <c r="E17" s="63" t="s">
        <v>19</v>
      </c>
      <c r="F17" s="65"/>
      <c r="G17" s="65"/>
      <c r="H17" s="65"/>
      <c r="I17" s="65"/>
      <c r="J17" s="65">
        <v>1.5</v>
      </c>
      <c r="K17" s="63" t="s">
        <v>19</v>
      </c>
      <c r="L17" s="63" t="s">
        <v>19</v>
      </c>
      <c r="M17" s="65">
        <v>0.5</v>
      </c>
      <c r="N17" s="65">
        <v>3</v>
      </c>
      <c r="O17" s="65"/>
      <c r="P17" s="65"/>
      <c r="Q17" s="65"/>
      <c r="R17" s="63" t="s">
        <v>19</v>
      </c>
      <c r="S17" s="63" t="s">
        <v>19</v>
      </c>
      <c r="T17" s="65"/>
      <c r="U17" s="65"/>
      <c r="V17" s="65">
        <v>1</v>
      </c>
      <c r="W17" s="65"/>
      <c r="X17" s="65"/>
      <c r="Y17" s="63" t="s">
        <v>19</v>
      </c>
      <c r="Z17" s="63" t="s">
        <v>19</v>
      </c>
      <c r="AA17" s="65"/>
      <c r="AB17" s="65"/>
      <c r="AC17" s="65"/>
      <c r="AD17" s="65"/>
      <c r="AE17" s="65"/>
      <c r="AF17" s="63" t="s">
        <v>19</v>
      </c>
      <c r="AG17" s="63" t="s">
        <v>19</v>
      </c>
      <c r="AH17" s="65"/>
      <c r="AI17" s="64">
        <f t="shared" si="0"/>
        <v>6</v>
      </c>
      <c r="AJ17" s="51" t="s">
        <v>61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115</v>
      </c>
      <c r="B18" s="52" t="s">
        <v>116</v>
      </c>
      <c r="C18" s="53"/>
      <c r="D18" s="63" t="s">
        <v>19</v>
      </c>
      <c r="E18" s="63" t="s">
        <v>19</v>
      </c>
      <c r="F18" s="63"/>
      <c r="G18" s="63"/>
      <c r="H18" s="63"/>
      <c r="I18" s="63"/>
      <c r="J18" s="63"/>
      <c r="K18" s="63" t="s">
        <v>19</v>
      </c>
      <c r="L18" s="63" t="s">
        <v>19</v>
      </c>
      <c r="M18" s="63"/>
      <c r="N18" s="63"/>
      <c r="O18" s="63"/>
      <c r="P18" s="63"/>
      <c r="Q18" s="63"/>
      <c r="R18" s="63" t="s">
        <v>19</v>
      </c>
      <c r="S18" s="63" t="s">
        <v>19</v>
      </c>
      <c r="T18" s="63"/>
      <c r="U18" s="63"/>
      <c r="V18" s="63"/>
      <c r="W18" s="63">
        <v>2</v>
      </c>
      <c r="X18" s="63"/>
      <c r="Y18" s="63" t="s">
        <v>19</v>
      </c>
      <c r="Z18" s="63" t="s">
        <v>19</v>
      </c>
      <c r="AA18" s="63"/>
      <c r="AB18" s="63"/>
      <c r="AC18" s="63"/>
      <c r="AD18" s="63"/>
      <c r="AE18" s="63"/>
      <c r="AF18" s="63" t="s">
        <v>19</v>
      </c>
      <c r="AG18" s="63" t="s">
        <v>19</v>
      </c>
      <c r="AH18" s="63"/>
      <c r="AI18" s="64">
        <f t="shared" si="0"/>
        <v>2</v>
      </c>
      <c r="AJ18" s="54" t="s">
        <v>117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95</v>
      </c>
      <c r="B19" s="46" t="s">
        <v>96</v>
      </c>
      <c r="C19" s="47"/>
      <c r="D19" s="63" t="s">
        <v>19</v>
      </c>
      <c r="E19" s="63" t="s">
        <v>19</v>
      </c>
      <c r="F19" s="65"/>
      <c r="G19" s="65"/>
      <c r="H19" s="65"/>
      <c r="I19" s="65"/>
      <c r="J19" s="65"/>
      <c r="K19" s="63" t="s">
        <v>19</v>
      </c>
      <c r="L19" s="63" t="s">
        <v>19</v>
      </c>
      <c r="M19" s="65"/>
      <c r="N19" s="65"/>
      <c r="O19" s="65"/>
      <c r="P19" s="65"/>
      <c r="Q19" s="65"/>
      <c r="R19" s="63" t="s">
        <v>19</v>
      </c>
      <c r="S19" s="63" t="s">
        <v>19</v>
      </c>
      <c r="T19" s="65"/>
      <c r="U19" s="65"/>
      <c r="V19" s="65"/>
      <c r="W19" s="65"/>
      <c r="X19" s="65"/>
      <c r="Y19" s="63" t="s">
        <v>19</v>
      </c>
      <c r="Z19" s="63" t="s">
        <v>19</v>
      </c>
      <c r="AA19" s="65"/>
      <c r="AB19" s="65"/>
      <c r="AC19" s="65"/>
      <c r="AD19" s="65"/>
      <c r="AE19" s="65"/>
      <c r="AF19" s="63" t="s">
        <v>19</v>
      </c>
      <c r="AG19" s="63" t="s">
        <v>19</v>
      </c>
      <c r="AH19" s="65"/>
      <c r="AI19" s="64">
        <f t="shared" si="0"/>
        <v>0</v>
      </c>
      <c r="AJ19" s="51" t="s">
        <v>97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100</v>
      </c>
      <c r="B20" s="52" t="s">
        <v>101</v>
      </c>
      <c r="C20" s="53"/>
      <c r="D20" s="63" t="s">
        <v>19</v>
      </c>
      <c r="E20" s="63" t="s">
        <v>19</v>
      </c>
      <c r="F20" s="63"/>
      <c r="G20" s="63"/>
      <c r="H20" s="63"/>
      <c r="I20" s="63"/>
      <c r="J20" s="63"/>
      <c r="K20" s="63" t="s">
        <v>19</v>
      </c>
      <c r="L20" s="63" t="s">
        <v>19</v>
      </c>
      <c r="M20" s="63"/>
      <c r="N20" s="63"/>
      <c r="O20" s="63"/>
      <c r="P20" s="63"/>
      <c r="Q20" s="63"/>
      <c r="R20" s="63" t="s">
        <v>19</v>
      </c>
      <c r="S20" s="63" t="s">
        <v>19</v>
      </c>
      <c r="T20" s="63"/>
      <c r="U20" s="63"/>
      <c r="V20" s="63"/>
      <c r="W20" s="63"/>
      <c r="X20" s="63"/>
      <c r="Y20" s="63" t="s">
        <v>19</v>
      </c>
      <c r="Z20" s="63" t="s">
        <v>19</v>
      </c>
      <c r="AA20" s="63"/>
      <c r="AB20" s="63"/>
      <c r="AC20" s="63"/>
      <c r="AD20" s="63"/>
      <c r="AE20" s="63"/>
      <c r="AF20" s="63" t="s">
        <v>19</v>
      </c>
      <c r="AG20" s="63" t="s">
        <v>19</v>
      </c>
      <c r="AH20" s="63"/>
      <c r="AI20" s="64">
        <f t="shared" si="0"/>
        <v>0</v>
      </c>
      <c r="AJ20" s="54" t="s">
        <v>102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98</v>
      </c>
      <c r="B21" s="46" t="s">
        <v>99</v>
      </c>
      <c r="C21" s="47"/>
      <c r="D21" s="63" t="s">
        <v>19</v>
      </c>
      <c r="E21" s="63" t="s">
        <v>19</v>
      </c>
      <c r="F21" s="65"/>
      <c r="G21" s="65"/>
      <c r="H21" s="65"/>
      <c r="I21" s="65"/>
      <c r="J21" s="65"/>
      <c r="K21" s="63" t="s">
        <v>19</v>
      </c>
      <c r="L21" s="63" t="s">
        <v>19</v>
      </c>
      <c r="M21" s="65"/>
      <c r="N21" s="65"/>
      <c r="O21" s="65"/>
      <c r="P21" s="65"/>
      <c r="Q21" s="65"/>
      <c r="R21" s="63" t="s">
        <v>19</v>
      </c>
      <c r="S21" s="63" t="s">
        <v>19</v>
      </c>
      <c r="T21" s="65"/>
      <c r="U21" s="65"/>
      <c r="V21" s="65"/>
      <c r="W21" s="65"/>
      <c r="X21" s="65"/>
      <c r="Y21" s="63" t="s">
        <v>19</v>
      </c>
      <c r="Z21" s="63" t="s">
        <v>19</v>
      </c>
      <c r="AA21" s="65"/>
      <c r="AB21" s="65"/>
      <c r="AC21" s="65"/>
      <c r="AD21" s="65"/>
      <c r="AE21" s="65"/>
      <c r="AF21" s="63" t="s">
        <v>19</v>
      </c>
      <c r="AG21" s="63" t="s">
        <v>19</v>
      </c>
      <c r="AH21" s="65"/>
      <c r="AI21" s="64">
        <f t="shared" si="0"/>
        <v>0</v>
      </c>
      <c r="AJ21" s="51" t="s">
        <v>80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103</v>
      </c>
      <c r="B22" s="52" t="s">
        <v>104</v>
      </c>
      <c r="C22" s="53"/>
      <c r="D22" s="63" t="s">
        <v>19</v>
      </c>
      <c r="E22" s="63" t="s">
        <v>19</v>
      </c>
      <c r="F22" s="63">
        <v>2</v>
      </c>
      <c r="G22" s="63"/>
      <c r="H22" s="63"/>
      <c r="I22" s="63"/>
      <c r="J22" s="63"/>
      <c r="K22" s="63" t="s">
        <v>19</v>
      </c>
      <c r="L22" s="63" t="s">
        <v>19</v>
      </c>
      <c r="M22" s="63"/>
      <c r="N22" s="63"/>
      <c r="O22" s="63">
        <v>1</v>
      </c>
      <c r="P22" s="63">
        <v>0.5</v>
      </c>
      <c r="Q22" s="63"/>
      <c r="R22" s="63" t="s">
        <v>19</v>
      </c>
      <c r="S22" s="63" t="s">
        <v>19</v>
      </c>
      <c r="T22" s="63"/>
      <c r="U22" s="63"/>
      <c r="V22" s="63"/>
      <c r="W22" s="63"/>
      <c r="X22" s="63"/>
      <c r="Y22" s="63" t="s">
        <v>19</v>
      </c>
      <c r="Z22" s="63" t="s">
        <v>19</v>
      </c>
      <c r="AA22" s="63"/>
      <c r="AB22" s="63"/>
      <c r="AC22" s="63"/>
      <c r="AD22" s="63"/>
      <c r="AE22" s="63"/>
      <c r="AF22" s="63" t="s">
        <v>19</v>
      </c>
      <c r="AG22" s="63" t="s">
        <v>19</v>
      </c>
      <c r="AH22" s="63"/>
      <c r="AI22" s="64">
        <f t="shared" si="0"/>
        <v>3.5</v>
      </c>
      <c r="AJ22" s="54" t="s">
        <v>109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5">
      <c r="A23" s="60" t="s">
        <v>92</v>
      </c>
      <c r="B23" s="84" t="s">
        <v>93</v>
      </c>
      <c r="C23" s="47"/>
      <c r="D23" s="63" t="s">
        <v>19</v>
      </c>
      <c r="E23" s="63" t="s">
        <v>19</v>
      </c>
      <c r="F23" s="65"/>
      <c r="G23" s="65"/>
      <c r="H23" s="65"/>
      <c r="I23" s="65"/>
      <c r="J23" s="65"/>
      <c r="K23" s="63" t="s">
        <v>19</v>
      </c>
      <c r="L23" s="63" t="s">
        <v>19</v>
      </c>
      <c r="M23" s="65"/>
      <c r="N23" s="65"/>
      <c r="O23" s="65"/>
      <c r="P23" s="65"/>
      <c r="Q23" s="65"/>
      <c r="R23" s="63" t="s">
        <v>19</v>
      </c>
      <c r="S23" s="63" t="s">
        <v>19</v>
      </c>
      <c r="T23" s="65"/>
      <c r="U23" s="65"/>
      <c r="V23" s="65"/>
      <c r="W23" s="65"/>
      <c r="X23" s="65"/>
      <c r="Y23" s="63" t="s">
        <v>19</v>
      </c>
      <c r="Z23" s="63" t="s">
        <v>19</v>
      </c>
      <c r="AA23" s="65"/>
      <c r="AB23" s="65"/>
      <c r="AC23" s="65"/>
      <c r="AD23" s="65"/>
      <c r="AE23" s="65"/>
      <c r="AF23" s="63" t="s">
        <v>19</v>
      </c>
      <c r="AG23" s="63" t="s">
        <v>19</v>
      </c>
      <c r="AH23" s="65"/>
      <c r="AI23" s="64">
        <f t="shared" si="0"/>
        <v>0</v>
      </c>
      <c r="AJ23" s="51" t="s">
        <v>88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59</v>
      </c>
      <c r="B24" s="52" t="s">
        <v>60</v>
      </c>
      <c r="C24" s="53"/>
      <c r="D24" s="63" t="s">
        <v>19</v>
      </c>
      <c r="E24" s="63" t="s">
        <v>19</v>
      </c>
      <c r="F24" s="63"/>
      <c r="G24" s="63"/>
      <c r="H24" s="63"/>
      <c r="I24" s="63"/>
      <c r="J24" s="63"/>
      <c r="K24" s="63" t="s">
        <v>19</v>
      </c>
      <c r="L24" s="63" t="s">
        <v>19</v>
      </c>
      <c r="M24" s="63"/>
      <c r="N24" s="63"/>
      <c r="O24" s="63"/>
      <c r="P24" s="63"/>
      <c r="Q24" s="63"/>
      <c r="R24" s="63" t="s">
        <v>19</v>
      </c>
      <c r="S24" s="63" t="s">
        <v>19</v>
      </c>
      <c r="T24" s="63"/>
      <c r="U24" s="63"/>
      <c r="V24" s="63"/>
      <c r="W24" s="63"/>
      <c r="X24" s="63"/>
      <c r="Y24" s="63" t="s">
        <v>19</v>
      </c>
      <c r="Z24" s="63" t="s">
        <v>19</v>
      </c>
      <c r="AA24" s="63"/>
      <c r="AB24" s="63"/>
      <c r="AC24" s="63"/>
      <c r="AD24" s="63"/>
      <c r="AE24" s="63"/>
      <c r="AF24" s="63" t="s">
        <v>19</v>
      </c>
      <c r="AG24" s="63" t="s">
        <v>19</v>
      </c>
      <c r="AH24" s="63"/>
      <c r="AI24" s="64">
        <f t="shared" si="0"/>
        <v>0</v>
      </c>
      <c r="AJ24" s="54" t="s">
        <v>61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65</v>
      </c>
      <c r="B25" s="46" t="s">
        <v>66</v>
      </c>
      <c r="C25" s="82"/>
      <c r="D25" s="63" t="s">
        <v>19</v>
      </c>
      <c r="E25" s="63" t="s">
        <v>19</v>
      </c>
      <c r="F25" s="65"/>
      <c r="G25" s="65"/>
      <c r="H25" s="65"/>
      <c r="I25" s="65"/>
      <c r="J25" s="65"/>
      <c r="K25" s="63" t="s">
        <v>19</v>
      </c>
      <c r="L25" s="63" t="s">
        <v>19</v>
      </c>
      <c r="M25" s="65"/>
      <c r="N25" s="65"/>
      <c r="O25" s="65"/>
      <c r="P25" s="65"/>
      <c r="Q25" s="65"/>
      <c r="R25" s="63" t="s">
        <v>19</v>
      </c>
      <c r="S25" s="63" t="s">
        <v>19</v>
      </c>
      <c r="T25" s="65"/>
      <c r="U25" s="65"/>
      <c r="V25" s="65"/>
      <c r="W25" s="65"/>
      <c r="X25" s="65"/>
      <c r="Y25" s="63" t="s">
        <v>19</v>
      </c>
      <c r="Z25" s="63" t="s">
        <v>19</v>
      </c>
      <c r="AA25" s="65"/>
      <c r="AB25" s="65"/>
      <c r="AC25" s="65"/>
      <c r="AD25" s="65"/>
      <c r="AE25" s="65"/>
      <c r="AF25" s="63" t="s">
        <v>19</v>
      </c>
      <c r="AG25" s="63" t="s">
        <v>19</v>
      </c>
      <c r="AH25" s="65"/>
      <c r="AI25" s="64">
        <f t="shared" si="0"/>
        <v>0</v>
      </c>
      <c r="AJ25" s="46" t="s">
        <v>79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5">
      <c r="A26" s="12"/>
      <c r="B26" s="62" t="s">
        <v>6</v>
      </c>
      <c r="C26" s="81"/>
      <c r="D26" s="66">
        <f>SUM(D8:D25)</f>
        <v>0</v>
      </c>
      <c r="E26" s="66">
        <f>SUM(E8:E25)</f>
        <v>0</v>
      </c>
      <c r="F26" s="66">
        <f t="shared" ref="F26:I26" si="1">SUM(F8:F25)</f>
        <v>2</v>
      </c>
      <c r="G26" s="66">
        <f t="shared" si="1"/>
        <v>2</v>
      </c>
      <c r="H26" s="66">
        <f t="shared" si="1"/>
        <v>1.5</v>
      </c>
      <c r="I26" s="66">
        <f t="shared" si="1"/>
        <v>0</v>
      </c>
      <c r="J26" s="66">
        <f>SUM(J8:J25)</f>
        <v>1.5</v>
      </c>
      <c r="K26" s="66">
        <f>SUM(K8:K25)</f>
        <v>0</v>
      </c>
      <c r="L26" s="66">
        <f>SUM(L8:L25)</f>
        <v>0</v>
      </c>
      <c r="M26" s="66">
        <f t="shared" ref="M26:P26" si="2">SUM(M8:M25)</f>
        <v>2</v>
      </c>
      <c r="N26" s="66">
        <f t="shared" si="2"/>
        <v>3</v>
      </c>
      <c r="O26" s="66">
        <f t="shared" si="2"/>
        <v>1</v>
      </c>
      <c r="P26" s="66">
        <f t="shared" si="2"/>
        <v>0.5</v>
      </c>
      <c r="Q26" s="66">
        <f>SUM(Q8:Q25)</f>
        <v>1</v>
      </c>
      <c r="R26" s="66">
        <f>SUM(R8:R25)</f>
        <v>0</v>
      </c>
      <c r="S26" s="66">
        <f>SUM(S8:S25)</f>
        <v>0</v>
      </c>
      <c r="T26" s="66">
        <f t="shared" ref="T26:W26" si="3">SUM(T8:T25)</f>
        <v>0</v>
      </c>
      <c r="U26" s="66">
        <f t="shared" si="3"/>
        <v>1.5</v>
      </c>
      <c r="V26" s="66">
        <f t="shared" si="3"/>
        <v>2.5</v>
      </c>
      <c r="W26" s="66">
        <f t="shared" si="3"/>
        <v>3</v>
      </c>
      <c r="X26" s="66">
        <f>SUM(X8:X25)</f>
        <v>0</v>
      </c>
      <c r="Y26" s="66">
        <f>SUM(Y8:Y25)</f>
        <v>0</v>
      </c>
      <c r="Z26" s="66">
        <f>SUM(Z8:Z25)</f>
        <v>0</v>
      </c>
      <c r="AA26" s="66">
        <f t="shared" ref="AA26:AD26" si="4">SUM(AA8:AA25)</f>
        <v>0</v>
      </c>
      <c r="AB26" s="66">
        <f t="shared" si="4"/>
        <v>0</v>
      </c>
      <c r="AC26" s="66">
        <f t="shared" si="4"/>
        <v>0</v>
      </c>
      <c r="AD26" s="66">
        <f t="shared" si="4"/>
        <v>0</v>
      </c>
      <c r="AE26" s="66">
        <f>SUM(AE8:AE25)</f>
        <v>0</v>
      </c>
      <c r="AF26" s="66">
        <f>SUM(AF8:AF25)</f>
        <v>0</v>
      </c>
      <c r="AG26" s="66">
        <f>SUM(AG8:AG25)</f>
        <v>0</v>
      </c>
      <c r="AH26" s="66">
        <f t="shared" ref="AH26" si="5">SUM(AH8:AH25)</f>
        <v>0</v>
      </c>
      <c r="AI26" s="67">
        <f>SUM(AI8:AI25)</f>
        <v>21.5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5">
      <c r="A27" s="13" t="s">
        <v>7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>
        <f>7.5</f>
        <v>7.5</v>
      </c>
      <c r="AC27" s="68">
        <f>7.5</f>
        <v>7.5</v>
      </c>
      <c r="AD27" s="68"/>
      <c r="AE27" s="68"/>
      <c r="AF27" s="68"/>
      <c r="AG27" s="68"/>
      <c r="AH27" s="68"/>
      <c r="AI27" s="64">
        <f t="shared" ref="AI27:AI45" si="6">SUM(D27:AH27)</f>
        <v>15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5">
      <c r="A28" s="13" t="s">
        <v>13</v>
      </c>
      <c r="B28" s="14"/>
      <c r="C28" s="14"/>
      <c r="D28" s="68"/>
      <c r="E28" s="68"/>
      <c r="F28" s="68">
        <v>1.5</v>
      </c>
      <c r="G28" s="68">
        <v>2</v>
      </c>
      <c r="H28" s="68"/>
      <c r="I28" s="68">
        <v>3.5</v>
      </c>
      <c r="J28" s="68">
        <v>5</v>
      </c>
      <c r="K28" s="68"/>
      <c r="L28" s="68"/>
      <c r="M28" s="68">
        <v>2.5</v>
      </c>
      <c r="N28" s="68">
        <v>1</v>
      </c>
      <c r="O28" s="68">
        <v>1.5</v>
      </c>
      <c r="P28" s="68">
        <v>1.5</v>
      </c>
      <c r="Q28" s="68">
        <v>3</v>
      </c>
      <c r="R28" s="68">
        <v>2</v>
      </c>
      <c r="S28" s="68"/>
      <c r="T28" s="68">
        <v>4.5</v>
      </c>
      <c r="U28" s="68">
        <v>3.5</v>
      </c>
      <c r="V28" s="68">
        <v>3</v>
      </c>
      <c r="W28" s="68">
        <v>2</v>
      </c>
      <c r="X28" s="68" t="s">
        <v>114</v>
      </c>
      <c r="Y28" s="68"/>
      <c r="Z28" s="68"/>
      <c r="AA28" s="68"/>
      <c r="AB28" s="68"/>
      <c r="AC28" s="68"/>
      <c r="AD28" s="68"/>
      <c r="AE28" s="68"/>
      <c r="AF28" s="68"/>
      <c r="AG28" s="68"/>
      <c r="AH28" s="68" t="s">
        <v>114</v>
      </c>
      <c r="AI28" s="64">
        <f t="shared" si="6"/>
        <v>36.5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5">
      <c r="A29" s="83" t="s">
        <v>51</v>
      </c>
      <c r="B29" s="14"/>
      <c r="C29" s="14"/>
      <c r="D29" s="68"/>
      <c r="E29" s="68"/>
      <c r="F29" s="68"/>
      <c r="G29" s="68"/>
      <c r="H29" s="68">
        <v>1</v>
      </c>
      <c r="I29" s="68">
        <v>0.5</v>
      </c>
      <c r="J29" s="68"/>
      <c r="K29" s="68"/>
      <c r="L29" s="68"/>
      <c r="M29" s="68"/>
      <c r="N29" s="68"/>
      <c r="O29" s="68"/>
      <c r="P29" s="68">
        <v>1</v>
      </c>
      <c r="Q29" s="68">
        <v>0.5</v>
      </c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6"/>
        <v>3</v>
      </c>
      <c r="AJ29" s="55" t="s">
        <v>89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5">
      <c r="A30" s="13" t="s">
        <v>51</v>
      </c>
      <c r="B30" s="14"/>
      <c r="C30" s="14"/>
      <c r="D30" s="68"/>
      <c r="E30" s="68"/>
      <c r="F30" s="68">
        <v>4.5</v>
      </c>
      <c r="G30" s="68">
        <v>0.5</v>
      </c>
      <c r="H30" s="68"/>
      <c r="I30" s="68">
        <v>1</v>
      </c>
      <c r="J30" s="68">
        <v>2</v>
      </c>
      <c r="K30" s="68">
        <v>1.5</v>
      </c>
      <c r="L30" s="68"/>
      <c r="M30" s="68">
        <v>0.5</v>
      </c>
      <c r="N30" s="68"/>
      <c r="O30" s="68">
        <v>0.5</v>
      </c>
      <c r="P30" s="68">
        <v>2.5</v>
      </c>
      <c r="Q30" s="68">
        <v>1.5</v>
      </c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6"/>
        <v>14.5</v>
      </c>
      <c r="AJ30" s="58" t="s">
        <v>113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51</v>
      </c>
      <c r="B31" s="15"/>
      <c r="C31" s="15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>
        <v>0.5</v>
      </c>
      <c r="O31" s="68"/>
      <c r="P31" s="68">
        <v>1</v>
      </c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6"/>
        <v>1.5</v>
      </c>
      <c r="AJ31" s="58" t="s">
        <v>105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11</v>
      </c>
      <c r="B32" s="15"/>
      <c r="C32" s="15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6"/>
        <v>0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3" t="s">
        <v>12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6"/>
        <v>0</v>
      </c>
      <c r="AJ33" s="58" t="s">
        <v>87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3" t="s">
        <v>69</v>
      </c>
      <c r="B34" s="14"/>
      <c r="C34" s="14"/>
      <c r="D34" s="68"/>
      <c r="E34" s="68"/>
      <c r="F34" s="68"/>
      <c r="G34" s="68"/>
      <c r="H34" s="68"/>
      <c r="I34" s="68">
        <v>0.5</v>
      </c>
      <c r="J34" s="68"/>
      <c r="K34" s="68"/>
      <c r="L34" s="68"/>
      <c r="M34" s="68"/>
      <c r="N34" s="68"/>
      <c r="O34" s="68"/>
      <c r="P34" s="68"/>
      <c r="Q34" s="68">
        <v>1</v>
      </c>
      <c r="R34" s="68"/>
      <c r="S34" s="68"/>
      <c r="T34" s="68">
        <v>0.5</v>
      </c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 t="shared" ref="AI34:AI39" si="7">SUM(D34:AH34)</f>
        <v>2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3" t="s">
        <v>52</v>
      </c>
      <c r="B35" s="14"/>
      <c r="C35" s="14"/>
      <c r="D35" s="68"/>
      <c r="E35" s="68"/>
      <c r="F35" s="68"/>
      <c r="G35" s="68"/>
      <c r="H35" s="68">
        <v>1.5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>
        <v>0.5</v>
      </c>
      <c r="U35" s="68"/>
      <c r="V35" s="68">
        <v>0.5</v>
      </c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7"/>
        <v>2.5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5">
      <c r="A36" s="13" t="s">
        <v>49</v>
      </c>
      <c r="B36" s="14"/>
      <c r="C36" s="14"/>
      <c r="D36" s="68"/>
      <c r="E36" s="68"/>
      <c r="F36" s="68"/>
      <c r="G36" s="68"/>
      <c r="H36" s="68">
        <v>1</v>
      </c>
      <c r="I36" s="68"/>
      <c r="J36" s="68"/>
      <c r="K36" s="68"/>
      <c r="L36" s="68"/>
      <c r="M36" s="68"/>
      <c r="N36" s="68"/>
      <c r="O36" s="68">
        <v>1</v>
      </c>
      <c r="P36" s="68"/>
      <c r="Q36" s="68"/>
      <c r="R36" s="68"/>
      <c r="S36" s="68"/>
      <c r="T36" s="68"/>
      <c r="U36" s="68">
        <v>1</v>
      </c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7"/>
        <v>3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5">
      <c r="A37" s="13" t="s">
        <v>50</v>
      </c>
      <c r="B37" s="14"/>
      <c r="C37" s="14"/>
      <c r="D37" s="68"/>
      <c r="E37" s="68"/>
      <c r="F37" s="68"/>
      <c r="G37" s="68">
        <v>1.5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7"/>
        <v>1.5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5">
      <c r="A38" s="13" t="s">
        <v>53</v>
      </c>
      <c r="B38" s="14"/>
      <c r="C38" s="14"/>
      <c r="D38" s="68"/>
      <c r="E38" s="68"/>
      <c r="F38" s="68"/>
      <c r="G38" s="68"/>
      <c r="H38" s="68">
        <v>0.5</v>
      </c>
      <c r="I38" s="68"/>
      <c r="J38" s="68"/>
      <c r="K38" s="68"/>
      <c r="L38" s="68"/>
      <c r="M38" s="68">
        <v>0.5</v>
      </c>
      <c r="N38" s="68"/>
      <c r="O38" s="68"/>
      <c r="P38" s="68"/>
      <c r="Q38" s="68"/>
      <c r="R38" s="68"/>
      <c r="S38" s="68"/>
      <c r="T38" s="68">
        <v>0.5</v>
      </c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7"/>
        <v>1.5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5">
      <c r="A39" s="13" t="s">
        <v>54</v>
      </c>
      <c r="B39" s="14"/>
      <c r="C39" s="14"/>
      <c r="D39" s="68"/>
      <c r="E39" s="68"/>
      <c r="F39" s="68"/>
      <c r="G39" s="68"/>
      <c r="H39" s="68"/>
      <c r="I39" s="68">
        <v>0.5</v>
      </c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>
        <v>0.5</v>
      </c>
      <c r="U39" s="68"/>
      <c r="V39" s="68"/>
      <c r="W39" s="68">
        <v>1</v>
      </c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7"/>
        <v>2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5">
      <c r="A40" s="13" t="s">
        <v>74</v>
      </c>
      <c r="B40" s="14"/>
      <c r="C40" s="14"/>
      <c r="D40" s="68"/>
      <c r="E40" s="68"/>
      <c r="F40" s="68"/>
      <c r="G40" s="68">
        <v>1.5</v>
      </c>
      <c r="H40" s="68">
        <v>1</v>
      </c>
      <c r="I40" s="68">
        <v>1</v>
      </c>
      <c r="J40" s="68"/>
      <c r="K40" s="68"/>
      <c r="L40" s="68"/>
      <c r="M40" s="68">
        <v>1</v>
      </c>
      <c r="N40" s="68">
        <v>1.5</v>
      </c>
      <c r="O40" s="68">
        <v>1.5</v>
      </c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6"/>
        <v>7.5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5">
      <c r="A41" s="13" t="s">
        <v>57</v>
      </c>
      <c r="B41" s="14"/>
      <c r="C41" s="14"/>
      <c r="D41" s="68"/>
      <c r="E41" s="68"/>
      <c r="F41" s="68"/>
      <c r="G41" s="68"/>
      <c r="H41" s="68"/>
      <c r="I41" s="68">
        <v>1</v>
      </c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6"/>
        <v>1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5">
      <c r="A42" s="83" t="s">
        <v>78</v>
      </c>
      <c r="B42" s="14"/>
      <c r="C42" s="14"/>
      <c r="D42" s="68"/>
      <c r="E42" s="68"/>
      <c r="F42" s="68"/>
      <c r="G42" s="68">
        <v>0.5</v>
      </c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>
        <v>0.5</v>
      </c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4">
        <f t="shared" si="6"/>
        <v>1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5">
      <c r="A43" s="83" t="s">
        <v>77</v>
      </c>
      <c r="B43" s="14"/>
      <c r="C43" s="14"/>
      <c r="D43" s="68"/>
      <c r="E43" s="68"/>
      <c r="F43" s="68"/>
      <c r="G43" s="68"/>
      <c r="H43" s="68">
        <v>0.5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4">
        <f t="shared" si="6"/>
        <v>0.5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5">
      <c r="A44" s="83" t="s">
        <v>76</v>
      </c>
      <c r="B44" s="14"/>
      <c r="C44" s="14"/>
      <c r="D44" s="68"/>
      <c r="E44" s="68"/>
      <c r="F44" s="68"/>
      <c r="G44" s="68"/>
      <c r="H44" s="68">
        <v>1</v>
      </c>
      <c r="I44" s="68"/>
      <c r="J44" s="68"/>
      <c r="K44" s="68"/>
      <c r="L44" s="68"/>
      <c r="M44" s="68">
        <v>1</v>
      </c>
      <c r="N44" s="68">
        <v>2</v>
      </c>
      <c r="O44" s="68">
        <v>2</v>
      </c>
      <c r="P44" s="68">
        <v>1.5</v>
      </c>
      <c r="Q44" s="68">
        <v>2</v>
      </c>
      <c r="R44" s="68"/>
      <c r="S44" s="68"/>
      <c r="T44" s="68">
        <v>0.5</v>
      </c>
      <c r="U44" s="68">
        <v>1.5</v>
      </c>
      <c r="V44" s="68">
        <v>2</v>
      </c>
      <c r="W44" s="68">
        <v>1.5</v>
      </c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4">
        <f t="shared" si="6"/>
        <v>15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5">
      <c r="A45" s="83" t="s">
        <v>107</v>
      </c>
      <c r="B45" s="14"/>
      <c r="C45" s="14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>
        <f>7.5</f>
        <v>7.5</v>
      </c>
      <c r="AB45" s="68"/>
      <c r="AC45" s="68"/>
      <c r="AD45" s="68">
        <f>7.5</f>
        <v>7.5</v>
      </c>
      <c r="AE45" s="68">
        <f>7.5</f>
        <v>7.5</v>
      </c>
      <c r="AF45" s="68"/>
      <c r="AG45" s="68"/>
      <c r="AH45" s="68"/>
      <c r="AI45" s="64">
        <f t="shared" si="6"/>
        <v>22.5</v>
      </c>
      <c r="AJ45" s="55" t="s">
        <v>108</v>
      </c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x14ac:dyDescent="0.25">
      <c r="A46" s="12" t="s">
        <v>8</v>
      </c>
      <c r="B46" s="15"/>
      <c r="C46" s="15"/>
      <c r="D46" s="66">
        <f t="shared" ref="D46:T46" si="8">SUM(D26:D45)</f>
        <v>0</v>
      </c>
      <c r="E46" s="66">
        <f t="shared" si="8"/>
        <v>0</v>
      </c>
      <c r="F46" s="66">
        <f t="shared" si="8"/>
        <v>8</v>
      </c>
      <c r="G46" s="66">
        <f t="shared" si="8"/>
        <v>8</v>
      </c>
      <c r="H46" s="66">
        <f t="shared" si="8"/>
        <v>8</v>
      </c>
      <c r="I46" s="66">
        <f t="shared" si="8"/>
        <v>8</v>
      </c>
      <c r="J46" s="66">
        <f t="shared" si="8"/>
        <v>8.5</v>
      </c>
      <c r="K46" s="66">
        <f t="shared" si="8"/>
        <v>1.5</v>
      </c>
      <c r="L46" s="66">
        <f t="shared" si="8"/>
        <v>0</v>
      </c>
      <c r="M46" s="66">
        <f t="shared" si="8"/>
        <v>7.5</v>
      </c>
      <c r="N46" s="66">
        <f t="shared" si="8"/>
        <v>8</v>
      </c>
      <c r="O46" s="66">
        <f t="shared" si="8"/>
        <v>7.5</v>
      </c>
      <c r="P46" s="66">
        <f t="shared" si="8"/>
        <v>8</v>
      </c>
      <c r="Q46" s="66">
        <f t="shared" si="8"/>
        <v>9</v>
      </c>
      <c r="R46" s="66">
        <f t="shared" si="8"/>
        <v>2</v>
      </c>
      <c r="S46" s="66">
        <f t="shared" si="8"/>
        <v>0</v>
      </c>
      <c r="T46" s="66">
        <f t="shared" si="8"/>
        <v>7.5</v>
      </c>
      <c r="U46" s="66">
        <f>SUM(U26:U45)</f>
        <v>7.5</v>
      </c>
      <c r="V46" s="66">
        <f>+SUM(V26:V45)</f>
        <v>8</v>
      </c>
      <c r="W46" s="66">
        <f t="shared" ref="W46:X46" si="9">SUM(W26:W45)</f>
        <v>7.5</v>
      </c>
      <c r="X46" s="66">
        <f t="shared" si="9"/>
        <v>0</v>
      </c>
      <c r="Y46" s="66">
        <f t="shared" ref="Y46:AA46" si="10">SUM(Y26:Y45)</f>
        <v>0</v>
      </c>
      <c r="Z46" s="66">
        <f t="shared" si="10"/>
        <v>0</v>
      </c>
      <c r="AA46" s="66">
        <f t="shared" si="10"/>
        <v>7.5</v>
      </c>
      <c r="AB46" s="66">
        <f>SUM(AB26:AB45)</f>
        <v>7.5</v>
      </c>
      <c r="AC46" s="66">
        <f>+SUM(AC26:AC45)</f>
        <v>7.5</v>
      </c>
      <c r="AD46" s="66">
        <f>SUM(AD26:AD45)</f>
        <v>7.5</v>
      </c>
      <c r="AE46" s="66">
        <f>SUM(AE26:AE45)</f>
        <v>7.5</v>
      </c>
      <c r="AF46" s="66">
        <f t="shared" ref="AF46:AH46" si="11">SUM(AF26:AF45)</f>
        <v>0</v>
      </c>
      <c r="AG46" s="66">
        <f t="shared" si="11"/>
        <v>0</v>
      </c>
      <c r="AH46" s="66">
        <f t="shared" si="11"/>
        <v>0</v>
      </c>
      <c r="AI46" s="67">
        <f>SUM(AI26:AI45)</f>
        <v>152</v>
      </c>
      <c r="AJ46" s="31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61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</row>
    <row r="47" spans="1:69" s="34" customFormat="1" ht="13.8" thickBot="1" x14ac:dyDescent="0.3">
      <c r="A47" s="16" t="s">
        <v>9</v>
      </c>
      <c r="B47" s="17"/>
      <c r="C47" s="1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70"/>
      <c r="AJ47" s="35"/>
      <c r="AZ47" s="61"/>
    </row>
    <row r="48" spans="1:69" s="34" customFormat="1" ht="10.8" thickBot="1" x14ac:dyDescent="0.25">
      <c r="A48" s="19" t="s">
        <v>24</v>
      </c>
      <c r="B48" s="18" t="s">
        <v>25</v>
      </c>
      <c r="C48" s="18"/>
      <c r="D48" s="69"/>
      <c r="E48" s="69"/>
      <c r="F48" s="69" t="s">
        <v>31</v>
      </c>
      <c r="G48" s="69"/>
      <c r="H48" s="69" t="s">
        <v>32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76" t="s">
        <v>10</v>
      </c>
      <c r="AG48" s="75">
        <f>21</f>
        <v>21</v>
      </c>
      <c r="AH48" s="69"/>
      <c r="AI48" s="71">
        <f>7.5*AG48</f>
        <v>157.5</v>
      </c>
      <c r="AJ48" s="35"/>
      <c r="AZ48" s="61"/>
    </row>
    <row r="49" spans="1:52" s="34" customFormat="1" ht="10.199999999999999" x14ac:dyDescent="0.2">
      <c r="A49" s="19" t="s">
        <v>23</v>
      </c>
      <c r="B49" s="18" t="s">
        <v>26</v>
      </c>
      <c r="C49" s="18"/>
      <c r="D49" s="69"/>
      <c r="E49" s="69"/>
      <c r="F49" s="69" t="s">
        <v>39</v>
      </c>
      <c r="G49" s="69"/>
      <c r="H49" s="69" t="s">
        <v>33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70"/>
      <c r="AJ49" s="35"/>
      <c r="AZ49" s="61"/>
    </row>
    <row r="50" spans="1:52" s="34" customFormat="1" ht="10.199999999999999" x14ac:dyDescent="0.2">
      <c r="A50" s="19" t="s">
        <v>29</v>
      </c>
      <c r="B50" s="18" t="s">
        <v>30</v>
      </c>
      <c r="C50" s="18"/>
      <c r="D50" s="69"/>
      <c r="E50" s="69"/>
      <c r="F50" s="69" t="s">
        <v>38</v>
      </c>
      <c r="G50" s="69"/>
      <c r="H50" s="69" t="s">
        <v>34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76" t="s">
        <v>46</v>
      </c>
      <c r="AG50" s="69"/>
      <c r="AH50" s="69"/>
      <c r="AI50" s="70">
        <f>AI46-AI48</f>
        <v>-5.5</v>
      </c>
      <c r="AJ50" s="79" t="s">
        <v>43</v>
      </c>
      <c r="AZ50" s="61"/>
    </row>
    <row r="51" spans="1:52" s="34" customFormat="1" ht="10.199999999999999" x14ac:dyDescent="0.2">
      <c r="A51" s="18" t="s">
        <v>27</v>
      </c>
      <c r="B51" s="18" t="s">
        <v>28</v>
      </c>
      <c r="C51" s="35"/>
      <c r="D51" s="72"/>
      <c r="E51" s="72"/>
      <c r="F51" s="72" t="s">
        <v>40</v>
      </c>
      <c r="G51" s="72"/>
      <c r="H51" s="72" t="s">
        <v>35</v>
      </c>
      <c r="I51" s="72"/>
      <c r="J51" s="72"/>
      <c r="K51" s="72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70"/>
      <c r="AJ51" s="35"/>
    </row>
    <row r="52" spans="1:52" s="34" customFormat="1" ht="10.199999999999999" x14ac:dyDescent="0.2">
      <c r="A52" s="35" t="s">
        <v>21</v>
      </c>
      <c r="B52" s="35" t="s">
        <v>22</v>
      </c>
      <c r="C52" s="35"/>
      <c r="D52" s="72"/>
      <c r="E52" s="72"/>
      <c r="F52" s="72" t="s">
        <v>36</v>
      </c>
      <c r="G52" s="72"/>
      <c r="H52" s="72" t="s">
        <v>41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7" t="s">
        <v>47</v>
      </c>
      <c r="AG52" s="72"/>
      <c r="AH52" s="72"/>
      <c r="AI52" s="73">
        <f>10.5</f>
        <v>10.5</v>
      </c>
      <c r="AJ52" s="35"/>
      <c r="AL52" s="34" t="s">
        <v>45</v>
      </c>
    </row>
    <row r="53" spans="1:52" s="34" customFormat="1" ht="10.199999999999999" x14ac:dyDescent="0.2">
      <c r="A53" s="35"/>
      <c r="B53" s="35"/>
      <c r="C53" s="35"/>
      <c r="D53" s="72"/>
      <c r="E53" s="72"/>
      <c r="F53" s="72"/>
      <c r="G53" s="72"/>
      <c r="H53" s="72" t="s">
        <v>42</v>
      </c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35"/>
    </row>
    <row r="54" spans="1:52" s="34" customFormat="1" ht="13.8" thickBot="1" x14ac:dyDescent="0.3">
      <c r="A54" s="33"/>
      <c r="B54" s="33"/>
      <c r="C54" s="33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Y54" s="72"/>
      <c r="Z54" s="72"/>
      <c r="AA54" s="72"/>
      <c r="AB54" s="72"/>
      <c r="AC54" s="72"/>
      <c r="AD54" s="72"/>
      <c r="AE54" s="72"/>
      <c r="AF54" s="77" t="s">
        <v>48</v>
      </c>
      <c r="AG54" s="72"/>
      <c r="AH54" s="72"/>
      <c r="AI54" s="74">
        <f>AI52+AI50</f>
        <v>5</v>
      </c>
      <c r="AJ54" s="35"/>
    </row>
    <row r="55" spans="1:52" s="34" customFormat="1" ht="13.8" thickTop="1" x14ac:dyDescent="0.25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5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5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s="34" customFormat="1" x14ac:dyDescent="0.25">
      <c r="A58" s="33"/>
      <c r="B58" s="33"/>
      <c r="C58" s="33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spans="1:52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5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2018-12-21T00:06:07Z</cp:lastPrinted>
  <dcterms:created xsi:type="dcterms:W3CDTF">1998-07-03T22:57:08Z</dcterms:created>
  <dcterms:modified xsi:type="dcterms:W3CDTF">2018-12-21T00:06:10Z</dcterms:modified>
</cp:coreProperties>
</file>