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45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45621"/>
</workbook>
</file>

<file path=xl/calcChain.xml><?xml version="1.0" encoding="utf-8"?>
<calcChain xmlns="http://schemas.openxmlformats.org/spreadsheetml/2006/main">
  <c r="AI14" i="1" l="1"/>
  <c r="AI11" i="1"/>
  <c r="AI28" i="1" l="1"/>
  <c r="AI26" i="1"/>
  <c r="AI44" i="1" l="1"/>
  <c r="AG40" i="1"/>
  <c r="D21" i="1"/>
  <c r="AH20" i="1"/>
  <c r="AH38" i="1" s="1"/>
  <c r="AG20" i="1"/>
  <c r="AG38" i="1" s="1"/>
  <c r="AF20" i="1"/>
  <c r="AF38" i="1" s="1"/>
  <c r="AE20" i="1"/>
  <c r="AE38" i="1" s="1"/>
  <c r="AD20" i="1"/>
  <c r="AD38" i="1" s="1"/>
  <c r="AC20" i="1"/>
  <c r="AC38" i="1" s="1"/>
  <c r="AB20" i="1"/>
  <c r="AB38" i="1" s="1"/>
  <c r="AA20" i="1"/>
  <c r="AA38" i="1" s="1"/>
  <c r="Z20" i="1"/>
  <c r="Z38" i="1" s="1"/>
  <c r="Y20" i="1"/>
  <c r="Y38" i="1" s="1"/>
  <c r="X20" i="1"/>
  <c r="X38" i="1" s="1"/>
  <c r="W20" i="1"/>
  <c r="W38" i="1" s="1"/>
  <c r="V20" i="1"/>
  <c r="V38" i="1" s="1"/>
  <c r="U20" i="1"/>
  <c r="U38" i="1" s="1"/>
  <c r="T20" i="1"/>
  <c r="T38" i="1" s="1"/>
  <c r="S20" i="1"/>
  <c r="S38" i="1" s="1"/>
  <c r="R20" i="1"/>
  <c r="R38" i="1" s="1"/>
  <c r="Q20" i="1"/>
  <c r="Q38" i="1" s="1"/>
  <c r="P20" i="1"/>
  <c r="P38" i="1" s="1"/>
  <c r="O20" i="1"/>
  <c r="O38" i="1" s="1"/>
  <c r="N20" i="1"/>
  <c r="N38" i="1" s="1"/>
  <c r="M20" i="1"/>
  <c r="M38" i="1" s="1"/>
  <c r="L20" i="1"/>
  <c r="L38" i="1" s="1"/>
  <c r="K20" i="1"/>
  <c r="K38" i="1" s="1"/>
  <c r="J20" i="1"/>
  <c r="J38" i="1" s="1"/>
  <c r="I20" i="1"/>
  <c r="I38" i="1" s="1"/>
  <c r="H20" i="1"/>
  <c r="H38" i="1" s="1"/>
  <c r="G20" i="1"/>
  <c r="G38" i="1" s="1"/>
  <c r="F20" i="1"/>
  <c r="F38" i="1" s="1"/>
  <c r="E20" i="1"/>
  <c r="E38" i="1" s="1"/>
  <c r="D20" i="1"/>
  <c r="D38" i="1" l="1"/>
  <c r="AI36" i="1" l="1"/>
  <c r="AI18" i="1" l="1"/>
  <c r="AI17" i="1" l="1"/>
  <c r="AI22" i="1" l="1"/>
  <c r="AI31" i="1"/>
  <c r="AI35" i="1" l="1"/>
  <c r="AI34" i="1"/>
  <c r="AI19" i="1"/>
  <c r="AI16" i="1"/>
  <c r="AI21" i="1" l="1"/>
  <c r="AI40" i="1"/>
  <c r="AI37" i="1"/>
  <c r="AI8" i="1"/>
  <c r="AI9" i="1"/>
  <c r="AI10" i="1"/>
  <c r="AI12" i="1"/>
  <c r="AI13" i="1"/>
  <c r="AI15" i="1"/>
  <c r="AI23" i="1"/>
  <c r="AI24" i="1"/>
  <c r="AI25" i="1"/>
  <c r="AI27" i="1"/>
  <c r="AI29" i="1"/>
  <c r="AI30" i="1"/>
  <c r="AI32" i="1"/>
  <c r="AI33" i="1"/>
  <c r="AI20" i="1" l="1"/>
  <c r="AI38" i="1" s="1"/>
  <c r="AI42" i="1" s="1"/>
  <c r="AI46" i="1" s="1"/>
</calcChain>
</file>

<file path=xl/sharedStrings.xml><?xml version="1.0" encoding="utf-8"?>
<sst xmlns="http://schemas.openxmlformats.org/spreadsheetml/2006/main" count="228" uniqueCount="101">
  <si>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</si>
  <si>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</si>
  <si>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</si>
  <si>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</si>
  <si>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</si>
  <si>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</si>
  <si>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</si>
  <si>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</si>
  <si>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</si>
  <si>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</si>
  <si>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</si>
  <si>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</si>
  <si>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</si>
  <si>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</si>
  <si>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</si>
  <si>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</si>
  <si>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</si>
  <si>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</si>
  <si>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</si>
  <si>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</si>
  <si>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</si>
  <si>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</si>
  <si>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</si>
  <si>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</si>
  <si>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</si>
  <si>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</si>
  <si>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</si>
  <si>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</si>
  <si>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</si>
  <si>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</si>
  <si>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</si>
  <si>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</si>
  <si>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</si>
  <si>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</si>
  <si>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</si>
  <si>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</si>
  <si>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</si>
  <si>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</si>
  <si>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</si>
  <si>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</si>
  <si>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</si>
  <si>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</si>
  <si>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</si>
  <si>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</si>
  <si>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</si>
  <si>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</si>
  <si>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</si>
  <si>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</si>
  <si>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</si>
  <si>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</si>
  <si>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</si>
  <si>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1705</t>
  </si>
  <si>
    <t>1804</t>
  </si>
  <si>
    <t>Qualex landmark</t>
  </si>
  <si>
    <t xml:space="preserve">site plan </t>
  </si>
  <si>
    <t>Printer Maintenance</t>
  </si>
  <si>
    <t>Image Bank</t>
  </si>
  <si>
    <t>1806</t>
  </si>
  <si>
    <t xml:space="preserve"> Aragon 582 King Ed</t>
  </si>
  <si>
    <t>DP Booklets(13)MAGAZINE/SBSMembrane File</t>
  </si>
  <si>
    <t>PlanGrid/Drop box</t>
  </si>
  <si>
    <t>Archiving/Filing/Email Archiving</t>
  </si>
  <si>
    <t>Subscriptions</t>
  </si>
  <si>
    <t>1709</t>
  </si>
  <si>
    <t>Port Royal 6B Apts</t>
  </si>
  <si>
    <t>1701</t>
  </si>
  <si>
    <t>Emery Lot 1</t>
  </si>
  <si>
    <t>1702</t>
  </si>
  <si>
    <t>Mosaic Emery Phase 2</t>
  </si>
  <si>
    <t>1415</t>
  </si>
  <si>
    <t>Cambria Park</t>
  </si>
  <si>
    <t>VBBL Schedule CB,S-B,S-C</t>
  </si>
  <si>
    <t>Intergulf SFU Lot17</t>
  </si>
  <si>
    <t>1604</t>
  </si>
  <si>
    <t>1712</t>
  </si>
  <si>
    <t>BPP Lot 3 area6</t>
  </si>
  <si>
    <t>image editing-booklet</t>
  </si>
  <si>
    <t>Mosaic Parker</t>
  </si>
  <si>
    <t>Scan/Copy/Print Documents</t>
  </si>
  <si>
    <t>1507</t>
  </si>
  <si>
    <t>Johnson Steet</t>
  </si>
  <si>
    <t>BCBC updating/Ashrae/AIBC/CSA</t>
  </si>
  <si>
    <t>1602</t>
  </si>
  <si>
    <t>finish house</t>
  </si>
  <si>
    <t>color elevation</t>
  </si>
  <si>
    <t>January 2019</t>
  </si>
  <si>
    <t>Lunch &amp; Learn/Meeting Coordinating</t>
  </si>
  <si>
    <t>UDP Booklet/Extrcating docs</t>
  </si>
  <si>
    <t>BP Schedules/</t>
  </si>
  <si>
    <t>References_MASTER updating</t>
  </si>
  <si>
    <t>RFI/ Shop Drawing/ Site reviews logs</t>
  </si>
  <si>
    <t>BC Fire online</t>
  </si>
  <si>
    <t>Food Ordering/Dessert/webinar</t>
  </si>
  <si>
    <t xml:space="preserve">UPLOADING DOCS ON NEW IPAD </t>
  </si>
  <si>
    <t>DP Library</t>
  </si>
  <si>
    <t>Library/Mat Library/Magazine</t>
  </si>
  <si>
    <t>Photoshop elevation image</t>
  </si>
  <si>
    <t>Indesign</t>
  </si>
  <si>
    <t>1703</t>
  </si>
  <si>
    <t>Firehall dispplay Centre</t>
  </si>
  <si>
    <t>site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</si>
</sst>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lightHorizontal">
        <bgColor theme="0" tint="-0.249977111117893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8" borderId="0" xfId="0" applyFont="1" applyFill="1" applyBorder="1" applyProtection="1">
      <protection locked="0"/>
    </xf>
    <xf numFmtId="49" fontId="2" fillId="8" borderId="0" xfId="0" applyNumberFormat="1" applyFont="1" applyFill="1" applyBorder="1" applyProtection="1">
      <protection locked="0"/>
    </xf>
    <xf numFmtId="0" fontId="2" fillId="9" borderId="0" xfId="0" applyFont="1" applyFill="1" applyBorder="1" applyProtection="1">
      <protection locked="0"/>
    </xf>
    <xf numFmtId="0" fontId="2" fillId="9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0" borderId="0" xfId="0" applyFont="1" applyFill="1" applyProtection="1">
      <protection locked="0"/>
    </xf>
    <xf numFmtId="0" fontId="5" fillId="8" borderId="30" xfId="0" applyFont="1" applyFill="1" applyBorder="1" applyProtection="1">
      <protection locked="0"/>
    </xf>
    <xf numFmtId="0" fontId="1" fillId="4" borderId="1" xfId="0" applyFont="1" applyFill="1" applyBorder="1"/>
    <xf numFmtId="0" fontId="2" fillId="4" borderId="21" xfId="0" applyFont="1" applyFill="1" applyBorder="1" applyAlignment="1" applyProtection="1">
      <alignment horizontal="left"/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8" borderId="0" xfId="0" applyFont="1" applyFill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1"/>
  <sheetViews>
    <sheetView tabSelected="1" topLeftCell="A4" zoomScaleNormal="100" zoomScaleSheetLayoutView="100" workbookViewId="0">
      <selection activeCell="B48" sqref="B48:B4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2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85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37</v>
      </c>
      <c r="D7" s="49" t="s">
        <v>14</v>
      </c>
      <c r="E7" s="49" t="s">
        <v>15</v>
      </c>
      <c r="F7" s="49" t="s">
        <v>14</v>
      </c>
      <c r="G7" s="49" t="s">
        <v>16</v>
      </c>
      <c r="H7" s="48" t="s">
        <v>17</v>
      </c>
      <c r="I7" s="48" t="s">
        <v>17</v>
      </c>
      <c r="J7" s="49" t="s">
        <v>18</v>
      </c>
      <c r="K7" s="49" t="s">
        <v>14</v>
      </c>
      <c r="L7" s="49" t="s">
        <v>15</v>
      </c>
      <c r="M7" s="49" t="s">
        <v>14</v>
      </c>
      <c r="N7" s="49" t="s">
        <v>16</v>
      </c>
      <c r="O7" s="48" t="s">
        <v>17</v>
      </c>
      <c r="P7" s="48" t="s">
        <v>17</v>
      </c>
      <c r="Q7" s="49" t="s">
        <v>18</v>
      </c>
      <c r="R7" s="49" t="s">
        <v>14</v>
      </c>
      <c r="S7" s="49" t="s">
        <v>15</v>
      </c>
      <c r="T7" s="49" t="s">
        <v>14</v>
      </c>
      <c r="U7" s="49" t="s">
        <v>16</v>
      </c>
      <c r="V7" s="48" t="s">
        <v>17</v>
      </c>
      <c r="W7" s="48" t="s">
        <v>17</v>
      </c>
      <c r="X7" s="49" t="s">
        <v>18</v>
      </c>
      <c r="Y7" s="49" t="s">
        <v>14</v>
      </c>
      <c r="Z7" s="49" t="s">
        <v>15</v>
      </c>
      <c r="AA7" s="49" t="s">
        <v>14</v>
      </c>
      <c r="AB7" s="49" t="s">
        <v>16</v>
      </c>
      <c r="AC7" s="48" t="s">
        <v>17</v>
      </c>
      <c r="AD7" s="48" t="s">
        <v>17</v>
      </c>
      <c r="AE7" s="49" t="s">
        <v>18</v>
      </c>
      <c r="AF7" s="49" t="s">
        <v>14</v>
      </c>
      <c r="AG7" s="49" t="s">
        <v>15</v>
      </c>
      <c r="AH7" s="49" t="s">
        <v>14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73</v>
      </c>
      <c r="B8" s="52" t="s">
        <v>72</v>
      </c>
      <c r="C8" s="53" t="s">
        <v>44</v>
      </c>
      <c r="D8" s="63"/>
      <c r="E8" s="63"/>
      <c r="F8" s="63"/>
      <c r="G8" s="63"/>
      <c r="H8" s="63" t="s">
        <v>19</v>
      </c>
      <c r="I8" s="63" t="s">
        <v>19</v>
      </c>
      <c r="J8" s="63"/>
      <c r="K8" s="63">
        <v>2</v>
      </c>
      <c r="L8" s="63">
        <v>1.5</v>
      </c>
      <c r="M8" s="63">
        <v>1</v>
      </c>
      <c r="N8" s="63">
        <v>1.5</v>
      </c>
      <c r="O8" s="63" t="s">
        <v>19</v>
      </c>
      <c r="P8" s="63" t="s">
        <v>19</v>
      </c>
      <c r="Q8" s="63">
        <v>0.5</v>
      </c>
      <c r="R8" s="63">
        <v>0.5</v>
      </c>
      <c r="S8" s="63"/>
      <c r="T8" s="63">
        <v>0.5</v>
      </c>
      <c r="U8" s="63"/>
      <c r="V8" s="63" t="s">
        <v>19</v>
      </c>
      <c r="W8" s="63" t="s">
        <v>19</v>
      </c>
      <c r="X8" s="63">
        <v>1</v>
      </c>
      <c r="Y8" s="63"/>
      <c r="Z8" s="63"/>
      <c r="AA8" s="63"/>
      <c r="AB8" s="63">
        <v>1</v>
      </c>
      <c r="AC8" s="63" t="s">
        <v>19</v>
      </c>
      <c r="AD8" s="63" t="s">
        <v>19</v>
      </c>
      <c r="AE8" s="63">
        <v>0.5</v>
      </c>
      <c r="AF8" s="63"/>
      <c r="AG8" s="63"/>
      <c r="AH8" s="63"/>
      <c r="AI8" s="64">
        <f t="shared" ref="AI8:AI16" si="0">SUM(D8:AH8)</f>
        <v>10</v>
      </c>
      <c r="AJ8" s="54" t="s">
        <v>90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52</v>
      </c>
      <c r="B9" s="46" t="s">
        <v>53</v>
      </c>
      <c r="C9" s="47" t="s">
        <v>44</v>
      </c>
      <c r="D9" s="65"/>
      <c r="E9" s="65"/>
      <c r="F9" s="65"/>
      <c r="G9" s="65"/>
      <c r="H9" s="63" t="s">
        <v>19</v>
      </c>
      <c r="I9" s="63" t="s">
        <v>19</v>
      </c>
      <c r="J9" s="65"/>
      <c r="K9" s="65"/>
      <c r="L9" s="65"/>
      <c r="M9" s="65"/>
      <c r="N9" s="65"/>
      <c r="O9" s="63" t="s">
        <v>19</v>
      </c>
      <c r="P9" s="63" t="s">
        <v>19</v>
      </c>
      <c r="Q9" s="65"/>
      <c r="R9" s="65"/>
      <c r="S9" s="65"/>
      <c r="T9" s="65"/>
      <c r="U9" s="65"/>
      <c r="V9" s="63" t="s">
        <v>19</v>
      </c>
      <c r="W9" s="63" t="s">
        <v>19</v>
      </c>
      <c r="X9" s="65"/>
      <c r="Y9" s="65"/>
      <c r="Z9" s="65"/>
      <c r="AA9" s="65"/>
      <c r="AB9" s="65"/>
      <c r="AC9" s="63" t="s">
        <v>19</v>
      </c>
      <c r="AD9" s="63" t="s">
        <v>19</v>
      </c>
      <c r="AE9" s="65"/>
      <c r="AF9" s="65"/>
      <c r="AG9" s="65"/>
      <c r="AH9" s="65"/>
      <c r="AI9" s="64">
        <f t="shared" si="0"/>
        <v>0</v>
      </c>
      <c r="AJ9" s="51" t="s">
        <v>54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59" t="s">
        <v>82</v>
      </c>
      <c r="B10" s="52" t="s">
        <v>83</v>
      </c>
      <c r="C10" s="53" t="s">
        <v>44</v>
      </c>
      <c r="D10" s="63"/>
      <c r="E10" s="63">
        <v>1.5</v>
      </c>
      <c r="F10" s="63">
        <v>2</v>
      </c>
      <c r="G10" s="63"/>
      <c r="H10" s="63" t="s">
        <v>19</v>
      </c>
      <c r="I10" s="63" t="s">
        <v>19</v>
      </c>
      <c r="J10" s="63"/>
      <c r="K10" s="63"/>
      <c r="L10" s="63"/>
      <c r="M10" s="63"/>
      <c r="N10" s="63"/>
      <c r="O10" s="63" t="s">
        <v>19</v>
      </c>
      <c r="P10" s="63" t="s">
        <v>19</v>
      </c>
      <c r="Q10" s="63"/>
      <c r="R10" s="63"/>
      <c r="S10" s="63"/>
      <c r="T10" s="63"/>
      <c r="U10" s="63"/>
      <c r="V10" s="63" t="s">
        <v>19</v>
      </c>
      <c r="W10" s="63" t="s">
        <v>19</v>
      </c>
      <c r="X10" s="63"/>
      <c r="Y10" s="63"/>
      <c r="Z10" s="63"/>
      <c r="AA10" s="63"/>
      <c r="AB10" s="63"/>
      <c r="AC10" s="63" t="s">
        <v>19</v>
      </c>
      <c r="AD10" s="63" t="s">
        <v>19</v>
      </c>
      <c r="AE10" s="63"/>
      <c r="AF10" s="63"/>
      <c r="AG10" s="63">
        <v>1.5</v>
      </c>
      <c r="AH10" s="63">
        <v>0.5</v>
      </c>
      <c r="AI10" s="64">
        <f t="shared" si="0"/>
        <v>5.5</v>
      </c>
      <c r="AJ10" s="54" t="s">
        <v>96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74</v>
      </c>
      <c r="B11" s="46" t="s">
        <v>75</v>
      </c>
      <c r="C11" s="47" t="s">
        <v>44</v>
      </c>
      <c r="D11" s="65"/>
      <c r="E11" s="65"/>
      <c r="F11" s="65"/>
      <c r="G11" s="65"/>
      <c r="H11" s="63" t="s">
        <v>19</v>
      </c>
      <c r="I11" s="63" t="s">
        <v>19</v>
      </c>
      <c r="J11" s="65"/>
      <c r="K11" s="65"/>
      <c r="L11" s="65"/>
      <c r="M11" s="65"/>
      <c r="N11" s="65"/>
      <c r="O11" s="63" t="s">
        <v>19</v>
      </c>
      <c r="P11" s="63" t="s">
        <v>19</v>
      </c>
      <c r="Q11" s="65"/>
      <c r="R11" s="65"/>
      <c r="S11" s="65"/>
      <c r="T11" s="65"/>
      <c r="U11" s="65"/>
      <c r="V11" s="63" t="s">
        <v>19</v>
      </c>
      <c r="W11" s="63" t="s">
        <v>19</v>
      </c>
      <c r="X11" s="65"/>
      <c r="Y11" s="65"/>
      <c r="Z11" s="65"/>
      <c r="AA11" s="65"/>
      <c r="AB11" s="65"/>
      <c r="AC11" s="63" t="s">
        <v>19</v>
      </c>
      <c r="AD11" s="63" t="s">
        <v>19</v>
      </c>
      <c r="AE11" s="65"/>
      <c r="AF11" s="65"/>
      <c r="AG11" s="65"/>
      <c r="AH11" s="65"/>
      <c r="AI11" s="64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98</v>
      </c>
      <c r="B12" s="52" t="s">
        <v>99</v>
      </c>
      <c r="C12" s="53"/>
      <c r="D12" s="63"/>
      <c r="E12" s="63"/>
      <c r="F12" s="63"/>
      <c r="G12" s="63"/>
      <c r="H12" s="63" t="s">
        <v>19</v>
      </c>
      <c r="I12" s="63" t="s">
        <v>19</v>
      </c>
      <c r="J12" s="63"/>
      <c r="K12" s="63"/>
      <c r="L12" s="63"/>
      <c r="M12" s="63"/>
      <c r="N12" s="63"/>
      <c r="O12" s="63" t="s">
        <v>19</v>
      </c>
      <c r="P12" s="63" t="s">
        <v>19</v>
      </c>
      <c r="Q12" s="63"/>
      <c r="R12" s="63"/>
      <c r="S12" s="63"/>
      <c r="T12" s="63"/>
      <c r="U12" s="63"/>
      <c r="V12" s="63" t="s">
        <v>19</v>
      </c>
      <c r="W12" s="63" t="s">
        <v>19</v>
      </c>
      <c r="X12" s="63"/>
      <c r="Y12" s="63"/>
      <c r="Z12" s="63"/>
      <c r="AA12" s="63"/>
      <c r="AB12" s="63"/>
      <c r="AC12" s="63" t="s">
        <v>19</v>
      </c>
      <c r="AD12" s="63" t="s">
        <v>19</v>
      </c>
      <c r="AE12" s="63"/>
      <c r="AF12" s="63"/>
      <c r="AG12" s="63"/>
      <c r="AH12" s="63">
        <v>1</v>
      </c>
      <c r="AI12" s="64">
        <f t="shared" si="0"/>
        <v>1</v>
      </c>
      <c r="AJ12" s="54" t="s">
        <v>100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65</v>
      </c>
      <c r="B13" s="46" t="s">
        <v>66</v>
      </c>
      <c r="C13" s="47"/>
      <c r="D13" s="65"/>
      <c r="E13" s="65"/>
      <c r="F13" s="65">
        <v>1</v>
      </c>
      <c r="G13" s="65"/>
      <c r="H13" s="63" t="s">
        <v>19</v>
      </c>
      <c r="I13" s="63" t="s">
        <v>19</v>
      </c>
      <c r="J13" s="65"/>
      <c r="K13" s="65"/>
      <c r="L13" s="65"/>
      <c r="M13" s="65"/>
      <c r="N13" s="65"/>
      <c r="O13" s="63" t="s">
        <v>19</v>
      </c>
      <c r="P13" s="63" t="s">
        <v>19</v>
      </c>
      <c r="Q13" s="65"/>
      <c r="R13" s="65"/>
      <c r="S13" s="65"/>
      <c r="T13" s="65"/>
      <c r="U13" s="65"/>
      <c r="V13" s="63" t="s">
        <v>19</v>
      </c>
      <c r="W13" s="63" t="s">
        <v>19</v>
      </c>
      <c r="X13" s="65"/>
      <c r="Y13" s="65"/>
      <c r="Z13" s="65"/>
      <c r="AA13" s="65"/>
      <c r="AB13" s="65"/>
      <c r="AC13" s="63" t="s">
        <v>19</v>
      </c>
      <c r="AD13" s="63" t="s">
        <v>19</v>
      </c>
      <c r="AE13" s="65"/>
      <c r="AF13" s="65"/>
      <c r="AG13" s="65"/>
      <c r="AH13" s="65"/>
      <c r="AI13" s="64">
        <f t="shared" si="0"/>
        <v>1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67</v>
      </c>
      <c r="B14" s="52" t="s">
        <v>68</v>
      </c>
      <c r="C14" s="53"/>
      <c r="D14" s="63"/>
      <c r="E14" s="63"/>
      <c r="F14" s="63"/>
      <c r="G14" s="63"/>
      <c r="H14" s="63" t="s">
        <v>19</v>
      </c>
      <c r="I14" s="63" t="s">
        <v>19</v>
      </c>
      <c r="J14" s="63"/>
      <c r="K14" s="63"/>
      <c r="L14" s="63"/>
      <c r="M14" s="63"/>
      <c r="N14" s="63"/>
      <c r="O14" s="63" t="s">
        <v>19</v>
      </c>
      <c r="P14" s="63" t="s">
        <v>19</v>
      </c>
      <c r="Q14" s="63"/>
      <c r="R14" s="63"/>
      <c r="S14" s="63"/>
      <c r="T14" s="63"/>
      <c r="U14" s="63"/>
      <c r="V14" s="63" t="s">
        <v>19</v>
      </c>
      <c r="W14" s="63" t="s">
        <v>19</v>
      </c>
      <c r="X14" s="63"/>
      <c r="Y14" s="63"/>
      <c r="Z14" s="63"/>
      <c r="AA14" s="63"/>
      <c r="AB14" s="63"/>
      <c r="AC14" s="63" t="s">
        <v>19</v>
      </c>
      <c r="AD14" s="63" t="s">
        <v>19</v>
      </c>
      <c r="AE14" s="63"/>
      <c r="AF14" s="63"/>
      <c r="AG14" s="63"/>
      <c r="AH14" s="63"/>
      <c r="AI14" s="64">
        <f t="shared" si="0"/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95" customFormat="1" ht="12" customHeight="1" x14ac:dyDescent="0.2">
      <c r="A15" s="89" t="s">
        <v>69</v>
      </c>
      <c r="B15" s="90" t="s">
        <v>70</v>
      </c>
      <c r="C15" s="106"/>
      <c r="D15" s="91"/>
      <c r="E15" s="91"/>
      <c r="F15" s="91"/>
      <c r="G15" s="91"/>
      <c r="H15" s="91" t="s">
        <v>19</v>
      </c>
      <c r="I15" s="91" t="s">
        <v>19</v>
      </c>
      <c r="J15" s="91"/>
      <c r="K15" s="91"/>
      <c r="L15" s="91"/>
      <c r="M15" s="91"/>
      <c r="N15" s="91"/>
      <c r="O15" s="91" t="s">
        <v>19</v>
      </c>
      <c r="P15" s="91" t="s">
        <v>19</v>
      </c>
      <c r="Q15" s="91"/>
      <c r="R15" s="91"/>
      <c r="S15" s="91"/>
      <c r="T15" s="91"/>
      <c r="U15" s="91"/>
      <c r="V15" s="91" t="s">
        <v>19</v>
      </c>
      <c r="W15" s="91" t="s">
        <v>19</v>
      </c>
      <c r="X15" s="91"/>
      <c r="Y15" s="91"/>
      <c r="Z15" s="91"/>
      <c r="AA15" s="91"/>
      <c r="AB15" s="91"/>
      <c r="AC15" s="91" t="s">
        <v>19</v>
      </c>
      <c r="AD15" s="91" t="s">
        <v>19</v>
      </c>
      <c r="AE15" s="91">
        <v>0.5</v>
      </c>
      <c r="AF15" s="91"/>
      <c r="AG15" s="91"/>
      <c r="AH15" s="91"/>
      <c r="AI15" s="105">
        <f t="shared" si="0"/>
        <v>0.5</v>
      </c>
      <c r="AJ15" s="107" t="s">
        <v>71</v>
      </c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3"/>
      <c r="BA15" s="93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  <c r="DZ15" s="94"/>
      <c r="EA15" s="94"/>
      <c r="EB15" s="94"/>
      <c r="EC15" s="94"/>
      <c r="ED15" s="94"/>
      <c r="EE15" s="94"/>
      <c r="EF15" s="94"/>
      <c r="EG15" s="94"/>
      <c r="EH15" s="94"/>
      <c r="EI15" s="94"/>
      <c r="EJ15" s="94"/>
      <c r="EK15" s="94"/>
      <c r="EL15" s="94"/>
      <c r="EM15" s="94"/>
      <c r="EN15" s="94"/>
      <c r="EO15" s="94"/>
      <c r="EP15" s="94"/>
      <c r="EQ15" s="94"/>
      <c r="ER15" s="94"/>
      <c r="ES15" s="94"/>
      <c r="ET15" s="94"/>
      <c r="EU15" s="94"/>
      <c r="EV15" s="94"/>
      <c r="EW15" s="94"/>
      <c r="EX15" s="94"/>
      <c r="EY15" s="94"/>
      <c r="EZ15" s="94"/>
      <c r="FA15" s="94"/>
      <c r="FB15" s="94"/>
      <c r="FC15" s="94"/>
      <c r="FD15" s="94"/>
      <c r="FE15" s="94"/>
      <c r="FF15" s="94"/>
      <c r="FG15" s="94"/>
      <c r="FH15" s="94"/>
      <c r="FI15" s="94"/>
      <c r="FJ15" s="94"/>
      <c r="FK15" s="94"/>
      <c r="FL15" s="94"/>
      <c r="FM15" s="94"/>
      <c r="FN15" s="94"/>
      <c r="FO15" s="94"/>
      <c r="FP15" s="94"/>
      <c r="FQ15" s="94"/>
      <c r="FR15" s="94"/>
      <c r="FS15" s="94"/>
      <c r="FT15" s="94"/>
      <c r="FU15" s="94"/>
      <c r="FV15" s="94"/>
      <c r="FW15" s="94"/>
      <c r="FX15" s="94"/>
      <c r="FY15" s="94"/>
      <c r="FZ15" s="94"/>
      <c r="GA15" s="94"/>
      <c r="GB15" s="94"/>
      <c r="GC15" s="94"/>
      <c r="GD15" s="94"/>
      <c r="GE15" s="94"/>
      <c r="GF15" s="94"/>
      <c r="GG15" s="94"/>
      <c r="GH15" s="94"/>
    </row>
    <row r="16" spans="1:190" s="108" customFormat="1" ht="12" customHeight="1" x14ac:dyDescent="0.2">
      <c r="A16" s="97" t="s">
        <v>57</v>
      </c>
      <c r="B16" s="98" t="s">
        <v>58</v>
      </c>
      <c r="C16" s="102"/>
      <c r="D16" s="99"/>
      <c r="E16" s="99"/>
      <c r="F16" s="99"/>
      <c r="G16" s="99"/>
      <c r="H16" s="99" t="s">
        <v>19</v>
      </c>
      <c r="I16" s="99" t="s">
        <v>19</v>
      </c>
      <c r="J16" s="99">
        <v>4</v>
      </c>
      <c r="K16" s="99">
        <v>0.5</v>
      </c>
      <c r="L16" s="99"/>
      <c r="M16" s="99">
        <v>0.5</v>
      </c>
      <c r="N16" s="99"/>
      <c r="O16" s="99" t="s">
        <v>19</v>
      </c>
      <c r="P16" s="99" t="s">
        <v>19</v>
      </c>
      <c r="Q16" s="99"/>
      <c r="R16" s="99"/>
      <c r="S16" s="99"/>
      <c r="T16" s="99"/>
      <c r="U16" s="99"/>
      <c r="V16" s="99" t="s">
        <v>19</v>
      </c>
      <c r="W16" s="99" t="s">
        <v>19</v>
      </c>
      <c r="X16" s="99"/>
      <c r="Y16" s="99"/>
      <c r="Z16" s="99"/>
      <c r="AA16" s="99"/>
      <c r="AB16" s="99"/>
      <c r="AC16" s="99" t="s">
        <v>19</v>
      </c>
      <c r="AD16" s="99" t="s">
        <v>19</v>
      </c>
      <c r="AE16" s="99"/>
      <c r="AF16" s="99"/>
      <c r="AG16" s="99"/>
      <c r="AH16" s="99"/>
      <c r="AI16" s="100">
        <f t="shared" si="0"/>
        <v>5</v>
      </c>
      <c r="AJ16" s="92" t="s">
        <v>87</v>
      </c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3"/>
      <c r="BA16" s="93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/>
      <c r="DZ16" s="92"/>
      <c r="EA16" s="92"/>
      <c r="EB16" s="92"/>
      <c r="EC16" s="92"/>
      <c r="ED16" s="92"/>
      <c r="EE16" s="92"/>
      <c r="EF16" s="92"/>
      <c r="EG16" s="92"/>
      <c r="EH16" s="92"/>
      <c r="EI16" s="92"/>
      <c r="EJ16" s="92"/>
      <c r="EK16" s="92"/>
      <c r="EL16" s="92"/>
      <c r="EM16" s="92"/>
      <c r="EN16" s="92"/>
      <c r="EO16" s="92"/>
      <c r="EP16" s="92"/>
      <c r="EQ16" s="92"/>
      <c r="ER16" s="92"/>
      <c r="ES16" s="92"/>
      <c r="ET16" s="92"/>
      <c r="EU16" s="92"/>
      <c r="EV16" s="92"/>
      <c r="EW16" s="92"/>
      <c r="EX16" s="92"/>
      <c r="EY16" s="92"/>
      <c r="EZ16" s="92"/>
      <c r="FA16" s="92"/>
      <c r="FB16" s="92"/>
      <c r="FC16" s="92"/>
      <c r="FD16" s="92"/>
      <c r="FE16" s="92"/>
      <c r="FF16" s="92"/>
      <c r="FG16" s="92"/>
      <c r="FH16" s="92"/>
      <c r="FI16" s="92"/>
      <c r="FJ16" s="92"/>
      <c r="FK16" s="92"/>
      <c r="FL16" s="92"/>
      <c r="FM16" s="92"/>
      <c r="FN16" s="92"/>
      <c r="FO16" s="92"/>
      <c r="FP16" s="92"/>
      <c r="FQ16" s="92"/>
      <c r="FR16" s="92"/>
      <c r="FS16" s="92"/>
      <c r="FT16" s="92"/>
      <c r="FU16" s="92"/>
      <c r="FV16" s="92"/>
      <c r="FW16" s="92"/>
      <c r="FX16" s="92"/>
      <c r="FY16" s="92"/>
      <c r="FZ16" s="92"/>
      <c r="GA16" s="92"/>
      <c r="GB16" s="92"/>
      <c r="GC16" s="92"/>
      <c r="GD16" s="92"/>
      <c r="GE16" s="92"/>
      <c r="GF16" s="92"/>
      <c r="GG16" s="92"/>
      <c r="GH16" s="92"/>
    </row>
    <row r="17" spans="1:190" s="101" customFormat="1" ht="12" customHeight="1" x14ac:dyDescent="0.2">
      <c r="A17" s="85" t="s">
        <v>51</v>
      </c>
      <c r="B17" s="86" t="s">
        <v>77</v>
      </c>
      <c r="C17" s="96"/>
      <c r="D17" s="87"/>
      <c r="E17" s="87">
        <v>0.5</v>
      </c>
      <c r="F17" s="87">
        <v>0.5</v>
      </c>
      <c r="G17" s="87"/>
      <c r="H17" s="87" t="s">
        <v>19</v>
      </c>
      <c r="I17" s="87" t="s">
        <v>19</v>
      </c>
      <c r="J17" s="87"/>
      <c r="K17" s="87"/>
      <c r="L17" s="87">
        <v>0.5</v>
      </c>
      <c r="M17" s="87"/>
      <c r="N17" s="87"/>
      <c r="O17" s="87" t="s">
        <v>19</v>
      </c>
      <c r="P17" s="87" t="s">
        <v>19</v>
      </c>
      <c r="Q17" s="87"/>
      <c r="R17" s="87"/>
      <c r="S17" s="87"/>
      <c r="T17" s="87"/>
      <c r="U17" s="87"/>
      <c r="V17" s="87" t="s">
        <v>19</v>
      </c>
      <c r="W17" s="87" t="s">
        <v>19</v>
      </c>
      <c r="X17" s="87"/>
      <c r="Y17" s="87"/>
      <c r="Z17" s="87"/>
      <c r="AA17" s="87"/>
      <c r="AB17" s="87"/>
      <c r="AC17" s="87" t="s">
        <v>19</v>
      </c>
      <c r="AD17" s="87" t="s">
        <v>19</v>
      </c>
      <c r="AE17" s="87"/>
      <c r="AF17" s="87"/>
      <c r="AG17" s="87"/>
      <c r="AH17" s="87"/>
      <c r="AI17" s="88">
        <f t="shared" ref="AI17:AI19" si="1">SUM(D17:AH17)</f>
        <v>1.5</v>
      </c>
      <c r="AJ17" s="83" t="s">
        <v>88</v>
      </c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  <c r="BA17" s="84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</row>
    <row r="18" spans="1:190" s="108" customFormat="1" ht="12" customHeight="1" x14ac:dyDescent="0.2">
      <c r="A18" s="97" t="s">
        <v>63</v>
      </c>
      <c r="B18" s="98" t="s">
        <v>64</v>
      </c>
      <c r="C18" s="102"/>
      <c r="D18" s="99"/>
      <c r="E18" s="99"/>
      <c r="F18" s="99"/>
      <c r="G18" s="99"/>
      <c r="H18" s="99" t="s">
        <v>19</v>
      </c>
      <c r="I18" s="99" t="s">
        <v>19</v>
      </c>
      <c r="J18" s="99"/>
      <c r="K18" s="99"/>
      <c r="L18" s="99"/>
      <c r="M18" s="99"/>
      <c r="N18" s="99"/>
      <c r="O18" s="99" t="s">
        <v>19</v>
      </c>
      <c r="P18" s="99" t="s">
        <v>19</v>
      </c>
      <c r="Q18" s="99"/>
      <c r="R18" s="99"/>
      <c r="S18" s="99"/>
      <c r="T18" s="99"/>
      <c r="U18" s="99"/>
      <c r="V18" s="99" t="s">
        <v>19</v>
      </c>
      <c r="W18" s="99" t="s">
        <v>19</v>
      </c>
      <c r="X18" s="99"/>
      <c r="Y18" s="99"/>
      <c r="Z18" s="99"/>
      <c r="AA18" s="99"/>
      <c r="AB18" s="99"/>
      <c r="AC18" s="99" t="s">
        <v>19</v>
      </c>
      <c r="AD18" s="99" t="s">
        <v>19</v>
      </c>
      <c r="AE18" s="99"/>
      <c r="AF18" s="99"/>
      <c r="AG18" s="99"/>
      <c r="AH18" s="99"/>
      <c r="AI18" s="100">
        <f t="shared" si="1"/>
        <v>0</v>
      </c>
      <c r="AJ18" s="92" t="s">
        <v>76</v>
      </c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  <c r="BA18" s="93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</row>
    <row r="19" spans="1:190" s="101" customFormat="1" ht="12" customHeight="1" x14ac:dyDescent="0.2">
      <c r="A19" s="85" t="s">
        <v>79</v>
      </c>
      <c r="B19" s="86" t="s">
        <v>80</v>
      </c>
      <c r="C19" s="96"/>
      <c r="D19" s="87"/>
      <c r="E19" s="87"/>
      <c r="F19" s="87"/>
      <c r="G19" s="87"/>
      <c r="H19" s="87" t="s">
        <v>19</v>
      </c>
      <c r="I19" s="87" t="s">
        <v>19</v>
      </c>
      <c r="J19" s="87"/>
      <c r="K19" s="87"/>
      <c r="L19" s="87"/>
      <c r="M19" s="87"/>
      <c r="N19" s="87"/>
      <c r="O19" s="87" t="s">
        <v>19</v>
      </c>
      <c r="P19" s="87" t="s">
        <v>19</v>
      </c>
      <c r="Q19" s="87"/>
      <c r="R19" s="87"/>
      <c r="S19" s="87"/>
      <c r="T19" s="87"/>
      <c r="U19" s="87"/>
      <c r="V19" s="87" t="s">
        <v>19</v>
      </c>
      <c r="W19" s="87" t="s">
        <v>19</v>
      </c>
      <c r="X19" s="87"/>
      <c r="Y19" s="87"/>
      <c r="Z19" s="87"/>
      <c r="AA19" s="87"/>
      <c r="AB19" s="87"/>
      <c r="AC19" s="87" t="s">
        <v>19</v>
      </c>
      <c r="AD19" s="87" t="s">
        <v>19</v>
      </c>
      <c r="AE19" s="87"/>
      <c r="AF19" s="87"/>
      <c r="AG19" s="87"/>
      <c r="AH19" s="87"/>
      <c r="AI19" s="88">
        <f t="shared" si="1"/>
        <v>0</v>
      </c>
      <c r="AJ19" s="83" t="s">
        <v>84</v>
      </c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  <c r="BA19" s="84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83"/>
      <c r="DS19" s="83"/>
      <c r="DT19" s="83"/>
      <c r="DU19" s="83"/>
      <c r="DV19" s="83"/>
      <c r="DW19" s="83"/>
      <c r="DX19" s="83"/>
      <c r="DY19" s="83"/>
      <c r="DZ19" s="83"/>
      <c r="EA19" s="83"/>
      <c r="EB19" s="83"/>
      <c r="EC19" s="83"/>
      <c r="ED19" s="83"/>
      <c r="EE19" s="83"/>
      <c r="EF19" s="83"/>
      <c r="EG19" s="83"/>
      <c r="EH19" s="83"/>
      <c r="EI19" s="83"/>
      <c r="EJ19" s="83"/>
      <c r="EK19" s="83"/>
      <c r="EL19" s="83"/>
      <c r="EM19" s="83"/>
      <c r="EN19" s="83"/>
      <c r="EO19" s="83"/>
      <c r="EP19" s="83"/>
      <c r="EQ19" s="83"/>
      <c r="ER19" s="83"/>
      <c r="ES19" s="83"/>
      <c r="ET19" s="83"/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83"/>
      <c r="GC19" s="83"/>
      <c r="GD19" s="83"/>
      <c r="GE19" s="83"/>
      <c r="GF19" s="83"/>
      <c r="GG19" s="83"/>
      <c r="GH19" s="83"/>
    </row>
    <row r="20" spans="1:190" s="24" customFormat="1" x14ac:dyDescent="0.2">
      <c r="A20" s="12"/>
      <c r="B20" s="62" t="s">
        <v>6</v>
      </c>
      <c r="C20" s="81"/>
      <c r="D20" s="66">
        <f>SUM(D8:D19)</f>
        <v>0</v>
      </c>
      <c r="E20" s="66">
        <f>SUM(E8:E19)</f>
        <v>2</v>
      </c>
      <c r="F20" s="66">
        <f>SUM(F8:F19)</f>
        <v>3.5</v>
      </c>
      <c r="G20" s="66">
        <f>SUM(G8:G19)</f>
        <v>0</v>
      </c>
      <c r="H20" s="66">
        <f>SUM(H8:H19)</f>
        <v>0</v>
      </c>
      <c r="I20" s="66">
        <f>SUM(I8:I19)</f>
        <v>0</v>
      </c>
      <c r="J20" s="66">
        <f>SUM(J8:J19)</f>
        <v>4</v>
      </c>
      <c r="K20" s="66">
        <f>SUM(K8:K19)</f>
        <v>2.5</v>
      </c>
      <c r="L20" s="66">
        <f>SUM(L8:L19)</f>
        <v>2</v>
      </c>
      <c r="M20" s="66">
        <f>SUM(M8:M19)</f>
        <v>1.5</v>
      </c>
      <c r="N20" s="66">
        <f>SUM(N8:N19)</f>
        <v>1.5</v>
      </c>
      <c r="O20" s="66">
        <f>SUM(O8:O19)</f>
        <v>0</v>
      </c>
      <c r="P20" s="66">
        <f>SUM(P8:P19)</f>
        <v>0</v>
      </c>
      <c r="Q20" s="66">
        <f>SUM(Q8:Q19)</f>
        <v>0.5</v>
      </c>
      <c r="R20" s="66">
        <f>SUM(R8:R19)</f>
        <v>0.5</v>
      </c>
      <c r="S20" s="66">
        <f>SUM(S8:S19)</f>
        <v>0</v>
      </c>
      <c r="T20" s="66">
        <f>SUM(T8:T19)</f>
        <v>0.5</v>
      </c>
      <c r="U20" s="66">
        <f>SUM(U8:U19)</f>
        <v>0</v>
      </c>
      <c r="V20" s="66">
        <f>SUM(V8:V19)</f>
        <v>0</v>
      </c>
      <c r="W20" s="66">
        <f>SUM(W8:W19)</f>
        <v>0</v>
      </c>
      <c r="X20" s="66">
        <f>SUM(X8:X19)</f>
        <v>1</v>
      </c>
      <c r="Y20" s="66">
        <f>SUM(Y8:Y19)</f>
        <v>0</v>
      </c>
      <c r="Z20" s="66">
        <f>SUM(Z8:Z19)</f>
        <v>0</v>
      </c>
      <c r="AA20" s="66">
        <f>SUM(AA8:AA19)</f>
        <v>0</v>
      </c>
      <c r="AB20" s="66">
        <f>SUM(AB8:AB19)</f>
        <v>1</v>
      </c>
      <c r="AC20" s="66">
        <f>SUM(AC8:AC19)</f>
        <v>0</v>
      </c>
      <c r="AD20" s="66">
        <f>SUM(AD8:AD19)</f>
        <v>0</v>
      </c>
      <c r="AE20" s="66">
        <f>SUM(AE8:AE19)</f>
        <v>1</v>
      </c>
      <c r="AF20" s="66">
        <f>SUM(AF8:AF19)</f>
        <v>0</v>
      </c>
      <c r="AG20" s="66">
        <f>SUM(AG8:AG19)</f>
        <v>1.5</v>
      </c>
      <c r="AH20" s="66">
        <f>SUM(AH8:AH19)</f>
        <v>1.5</v>
      </c>
      <c r="AI20" s="67">
        <f>SUM(AI8:AI19)</f>
        <v>24.5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x14ac:dyDescent="0.2">
      <c r="A21" s="13" t="s">
        <v>7</v>
      </c>
      <c r="B21" s="14"/>
      <c r="C21" s="14"/>
      <c r="D21" s="68">
        <f>7.5</f>
        <v>7.5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4">
        <f t="shared" ref="AI21:AI37" si="2">SUM(D21:AH21)</f>
        <v>7.5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9" customFormat="1" x14ac:dyDescent="0.2">
      <c r="A22" s="13" t="s">
        <v>13</v>
      </c>
      <c r="B22" s="14"/>
      <c r="C22" s="14"/>
      <c r="D22" s="68"/>
      <c r="E22" s="68">
        <v>2.5</v>
      </c>
      <c r="F22" s="68">
        <v>2</v>
      </c>
      <c r="G22" s="68">
        <v>2</v>
      </c>
      <c r="H22" s="68"/>
      <c r="I22" s="68"/>
      <c r="J22" s="68">
        <v>2</v>
      </c>
      <c r="K22" s="68">
        <v>2</v>
      </c>
      <c r="L22" s="68">
        <v>2.5</v>
      </c>
      <c r="M22" s="68">
        <v>1.5</v>
      </c>
      <c r="N22" s="68">
        <v>2.5</v>
      </c>
      <c r="O22" s="68"/>
      <c r="P22" s="68"/>
      <c r="Q22" s="68">
        <v>4</v>
      </c>
      <c r="R22" s="68">
        <v>5</v>
      </c>
      <c r="S22" s="68">
        <v>4</v>
      </c>
      <c r="T22" s="68">
        <v>4</v>
      </c>
      <c r="U22" s="68">
        <v>3</v>
      </c>
      <c r="V22" s="68"/>
      <c r="W22" s="68"/>
      <c r="X22" s="68">
        <v>4</v>
      </c>
      <c r="Y22" s="68">
        <v>4.5</v>
      </c>
      <c r="Z22" s="68">
        <v>5</v>
      </c>
      <c r="AA22" s="68">
        <v>5</v>
      </c>
      <c r="AB22" s="68">
        <v>5</v>
      </c>
      <c r="AC22" s="68"/>
      <c r="AD22" s="68"/>
      <c r="AE22" s="68">
        <v>5</v>
      </c>
      <c r="AF22" s="68">
        <v>5.5</v>
      </c>
      <c r="AG22" s="68">
        <v>4</v>
      </c>
      <c r="AH22" s="68">
        <v>3.5</v>
      </c>
      <c r="AI22" s="64">
        <f>SUM(D22:AH22)</f>
        <v>78.5</v>
      </c>
      <c r="AJ22" s="58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x14ac:dyDescent="0.2">
      <c r="A23" s="12" t="s">
        <v>11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4">
        <f t="shared" si="2"/>
        <v>0</v>
      </c>
      <c r="AJ23" s="55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3" t="s">
        <v>12</v>
      </c>
      <c r="B24" s="14"/>
      <c r="C24" s="14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4">
        <f t="shared" si="2"/>
        <v>0</v>
      </c>
      <c r="AJ24" s="58" t="s">
        <v>44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11" t="s">
        <v>86</v>
      </c>
      <c r="B25" s="112"/>
      <c r="C25" s="113"/>
      <c r="D25" s="68"/>
      <c r="E25" s="68"/>
      <c r="F25" s="68">
        <v>0.5</v>
      </c>
      <c r="G25" s="68"/>
      <c r="H25" s="68"/>
      <c r="I25" s="68"/>
      <c r="J25" s="68"/>
      <c r="K25" s="68">
        <v>0.5</v>
      </c>
      <c r="L25" s="68">
        <v>1.5</v>
      </c>
      <c r="M25" s="68"/>
      <c r="N25" s="68"/>
      <c r="O25" s="68"/>
      <c r="P25" s="68"/>
      <c r="Q25" s="68">
        <v>0.5</v>
      </c>
      <c r="R25" s="68">
        <v>0.5</v>
      </c>
      <c r="S25" s="68">
        <v>2</v>
      </c>
      <c r="T25" s="68"/>
      <c r="U25" s="68"/>
      <c r="V25" s="68"/>
      <c r="W25" s="68"/>
      <c r="X25" s="68"/>
      <c r="Y25" s="68"/>
      <c r="Z25" s="68"/>
      <c r="AA25" s="68">
        <v>0.5</v>
      </c>
      <c r="AB25" s="68"/>
      <c r="AC25" s="68"/>
      <c r="AD25" s="68"/>
      <c r="AE25" s="68"/>
      <c r="AF25" s="68">
        <v>1</v>
      </c>
      <c r="AG25" s="68">
        <v>0.5</v>
      </c>
      <c r="AH25" s="68">
        <v>1</v>
      </c>
      <c r="AI25" s="64">
        <f t="shared" ref="AI25:AI31" si="3">SUM(D25:AH25)</f>
        <v>8.5</v>
      </c>
      <c r="AJ25" s="58" t="s">
        <v>92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11" t="s">
        <v>78</v>
      </c>
      <c r="B26" s="112"/>
      <c r="C26" s="113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>
        <v>0.5</v>
      </c>
      <c r="AA26" s="68"/>
      <c r="AB26" s="68"/>
      <c r="AC26" s="68"/>
      <c r="AD26" s="68"/>
      <c r="AE26" s="68"/>
      <c r="AF26" s="68"/>
      <c r="AG26" s="68">
        <v>0.5</v>
      </c>
      <c r="AH26" s="68"/>
      <c r="AI26" s="64">
        <f t="shared" si="3"/>
        <v>1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3" t="s">
        <v>48</v>
      </c>
      <c r="B27" s="14"/>
      <c r="C27" s="14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>
        <v>0.5</v>
      </c>
      <c r="O27" s="68"/>
      <c r="P27" s="68"/>
      <c r="Q27" s="68"/>
      <c r="R27" s="68"/>
      <c r="S27" s="68">
        <v>0.5</v>
      </c>
      <c r="T27" s="68"/>
      <c r="U27" s="68"/>
      <c r="V27" s="68"/>
      <c r="W27" s="68"/>
      <c r="X27" s="68">
        <v>1</v>
      </c>
      <c r="Y27" s="68"/>
      <c r="Z27" s="68"/>
      <c r="AA27" s="68"/>
      <c r="AB27" s="68"/>
      <c r="AC27" s="68"/>
      <c r="AD27" s="68"/>
      <c r="AE27" s="68"/>
      <c r="AF27" s="68">
        <v>0.5</v>
      </c>
      <c r="AG27" s="68"/>
      <c r="AH27" s="68"/>
      <c r="AI27" s="64">
        <f t="shared" si="3"/>
        <v>2.5</v>
      </c>
      <c r="AJ27" s="5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3" t="s">
        <v>94</v>
      </c>
      <c r="B28" s="14"/>
      <c r="C28" s="14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>
        <v>1</v>
      </c>
      <c r="R28" s="68">
        <v>1.5</v>
      </c>
      <c r="S28" s="68"/>
      <c r="T28" s="68">
        <v>2.5</v>
      </c>
      <c r="U28" s="68"/>
      <c r="V28" s="68"/>
      <c r="W28" s="68"/>
      <c r="X28" s="68">
        <v>1</v>
      </c>
      <c r="Y28" s="68">
        <v>2.5</v>
      </c>
      <c r="Z28" s="68">
        <v>1.5</v>
      </c>
      <c r="AA28" s="68">
        <v>2</v>
      </c>
      <c r="AB28" s="68">
        <v>0.5</v>
      </c>
      <c r="AC28" s="68"/>
      <c r="AD28" s="68"/>
      <c r="AE28" s="68"/>
      <c r="AF28" s="68"/>
      <c r="AG28" s="68">
        <v>0.5</v>
      </c>
      <c r="AH28" s="68"/>
      <c r="AI28" s="64">
        <f t="shared" si="3"/>
        <v>13</v>
      </c>
      <c r="AJ28" s="58" t="s">
        <v>59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14" t="s">
        <v>95</v>
      </c>
      <c r="B29" s="115"/>
      <c r="C29" s="116"/>
      <c r="D29" s="68"/>
      <c r="E29" s="68"/>
      <c r="F29" s="68"/>
      <c r="G29" s="68">
        <v>0.5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>
        <v>0.5</v>
      </c>
      <c r="T29" s="68"/>
      <c r="U29" s="68">
        <v>0.5</v>
      </c>
      <c r="V29" s="68"/>
      <c r="W29" s="68"/>
      <c r="X29" s="68"/>
      <c r="Y29" s="68"/>
      <c r="Z29" s="68"/>
      <c r="AA29" s="68">
        <v>0.5</v>
      </c>
      <c r="AB29" s="68"/>
      <c r="AC29" s="68"/>
      <c r="AD29" s="68"/>
      <c r="AE29" s="68"/>
      <c r="AF29" s="68"/>
      <c r="AG29" s="68"/>
      <c r="AH29" s="68"/>
      <c r="AI29" s="64">
        <f t="shared" si="3"/>
        <v>2</v>
      </c>
      <c r="AJ29" s="58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3" t="s">
        <v>49</v>
      </c>
      <c r="B30" s="14"/>
      <c r="C30" s="14"/>
      <c r="D30" s="68"/>
      <c r="E30" s="68"/>
      <c r="F30" s="68"/>
      <c r="G30" s="68">
        <v>0.5</v>
      </c>
      <c r="H30" s="68"/>
      <c r="I30" s="68"/>
      <c r="J30" s="68"/>
      <c r="K30" s="68"/>
      <c r="L30" s="68"/>
      <c r="M30" s="68"/>
      <c r="N30" s="68">
        <v>0.5</v>
      </c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>
        <v>0.5</v>
      </c>
      <c r="AC30" s="68"/>
      <c r="AD30" s="68"/>
      <c r="AE30" s="68">
        <v>1</v>
      </c>
      <c r="AF30" s="68"/>
      <c r="AG30" s="68">
        <v>1</v>
      </c>
      <c r="AH30" s="68">
        <v>0.5</v>
      </c>
      <c r="AI30" s="64">
        <f t="shared" si="3"/>
        <v>4</v>
      </c>
      <c r="AJ30" s="58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11" t="s">
        <v>61</v>
      </c>
      <c r="B31" s="112"/>
      <c r="C31" s="113"/>
      <c r="D31" s="68"/>
      <c r="E31" s="68"/>
      <c r="F31" s="68"/>
      <c r="G31" s="68">
        <v>1</v>
      </c>
      <c r="H31" s="68"/>
      <c r="I31" s="68"/>
      <c r="J31" s="68"/>
      <c r="K31" s="68"/>
      <c r="L31" s="68">
        <v>0.5</v>
      </c>
      <c r="M31" s="68">
        <v>2</v>
      </c>
      <c r="N31" s="68">
        <v>0.5</v>
      </c>
      <c r="O31" s="68"/>
      <c r="P31" s="68"/>
      <c r="Q31" s="68">
        <v>1</v>
      </c>
      <c r="R31" s="68"/>
      <c r="S31" s="68">
        <v>0.5</v>
      </c>
      <c r="T31" s="68"/>
      <c r="U31" s="68">
        <v>0.5</v>
      </c>
      <c r="V31" s="68"/>
      <c r="W31" s="68"/>
      <c r="X31" s="68">
        <v>0.5</v>
      </c>
      <c r="Y31" s="68"/>
      <c r="Z31" s="68"/>
      <c r="AA31" s="68"/>
      <c r="AB31" s="68">
        <v>0.5</v>
      </c>
      <c r="AC31" s="68"/>
      <c r="AD31" s="68"/>
      <c r="AE31" s="68"/>
      <c r="AF31" s="68">
        <v>1</v>
      </c>
      <c r="AG31" s="68"/>
      <c r="AH31" s="68"/>
      <c r="AI31" s="64">
        <f t="shared" si="3"/>
        <v>8</v>
      </c>
      <c r="AJ31" s="5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11" t="s">
        <v>56</v>
      </c>
      <c r="B32" s="112"/>
      <c r="C32" s="113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 t="shared" si="2"/>
        <v>0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09" t="s">
        <v>55</v>
      </c>
      <c r="B33" s="110"/>
      <c r="C33" s="117"/>
      <c r="D33" s="68"/>
      <c r="E33" s="68"/>
      <c r="F33" s="68"/>
      <c r="G33" s="68">
        <v>0.5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>
        <v>0.5</v>
      </c>
      <c r="U33" s="68"/>
      <c r="V33" s="68"/>
      <c r="W33" s="68"/>
      <c r="X33" s="68"/>
      <c r="Y33" s="68">
        <v>0.5</v>
      </c>
      <c r="Z33" s="68">
        <v>0.5</v>
      </c>
      <c r="AA33" s="68"/>
      <c r="AB33" s="68"/>
      <c r="AC33" s="68"/>
      <c r="AD33" s="68"/>
      <c r="AE33" s="68"/>
      <c r="AF33" s="68"/>
      <c r="AG33" s="68"/>
      <c r="AH33" s="68"/>
      <c r="AI33" s="64">
        <f t="shared" si="2"/>
        <v>2</v>
      </c>
      <c r="AJ33" s="5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09" t="s">
        <v>81</v>
      </c>
      <c r="B34" s="110"/>
      <c r="C34" s="117"/>
      <c r="D34" s="68"/>
      <c r="E34" s="68">
        <v>3</v>
      </c>
      <c r="F34" s="68">
        <v>2</v>
      </c>
      <c r="G34" s="68">
        <v>3</v>
      </c>
      <c r="H34" s="68"/>
      <c r="I34" s="68"/>
      <c r="J34" s="68">
        <v>2.5</v>
      </c>
      <c r="K34" s="68">
        <v>2.5</v>
      </c>
      <c r="L34" s="68">
        <v>1</v>
      </c>
      <c r="M34" s="68">
        <v>2.5</v>
      </c>
      <c r="N34" s="68">
        <v>2</v>
      </c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>
        <v>0.5</v>
      </c>
      <c r="AF34" s="68"/>
      <c r="AG34" s="68"/>
      <c r="AH34" s="68"/>
      <c r="AI34" s="64">
        <f t="shared" si="2"/>
        <v>19</v>
      </c>
      <c r="AJ34" s="55" t="s">
        <v>89</v>
      </c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09" t="s">
        <v>60</v>
      </c>
      <c r="B35" s="110"/>
      <c r="C35" s="117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>
        <v>3.5</v>
      </c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 t="shared" si="2"/>
        <v>3.5</v>
      </c>
      <c r="AJ35" s="55" t="s">
        <v>93</v>
      </c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">
      <c r="A36" s="109" t="s">
        <v>62</v>
      </c>
      <c r="B36" s="110"/>
      <c r="C36" s="103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>
        <v>0.5</v>
      </c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4">
        <f t="shared" si="2"/>
        <v>0.5</v>
      </c>
      <c r="AJ36" s="55" t="s">
        <v>91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">
      <c r="A37" s="109" t="s">
        <v>97</v>
      </c>
      <c r="B37" s="110"/>
      <c r="C37" s="14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>
        <v>1</v>
      </c>
      <c r="AI37" s="64">
        <f t="shared" si="2"/>
        <v>1</v>
      </c>
      <c r="AJ37" s="10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">
      <c r="A38" s="12" t="s">
        <v>8</v>
      </c>
      <c r="B38" s="15"/>
      <c r="C38" s="15"/>
      <c r="D38" s="66">
        <f t="shared" ref="D38:AI38" si="4">SUM(D20:D37)</f>
        <v>7.5</v>
      </c>
      <c r="E38" s="66">
        <f t="shared" si="4"/>
        <v>7.5</v>
      </c>
      <c r="F38" s="66">
        <f t="shared" si="4"/>
        <v>8</v>
      </c>
      <c r="G38" s="66">
        <f t="shared" si="4"/>
        <v>7.5</v>
      </c>
      <c r="H38" s="66">
        <f t="shared" si="4"/>
        <v>0</v>
      </c>
      <c r="I38" s="66">
        <f t="shared" si="4"/>
        <v>0</v>
      </c>
      <c r="J38" s="66">
        <f t="shared" si="4"/>
        <v>8.5</v>
      </c>
      <c r="K38" s="66">
        <f t="shared" si="4"/>
        <v>7.5</v>
      </c>
      <c r="L38" s="66">
        <f t="shared" si="4"/>
        <v>7.5</v>
      </c>
      <c r="M38" s="66">
        <f t="shared" si="4"/>
        <v>7.5</v>
      </c>
      <c r="N38" s="66">
        <f t="shared" si="4"/>
        <v>7.5</v>
      </c>
      <c r="O38" s="66">
        <f t="shared" si="4"/>
        <v>0</v>
      </c>
      <c r="P38" s="66">
        <f t="shared" si="4"/>
        <v>0</v>
      </c>
      <c r="Q38" s="66">
        <f t="shared" si="4"/>
        <v>7.5</v>
      </c>
      <c r="R38" s="66">
        <f t="shared" si="4"/>
        <v>7.5</v>
      </c>
      <c r="S38" s="66">
        <f t="shared" si="4"/>
        <v>7.5</v>
      </c>
      <c r="T38" s="66">
        <f t="shared" si="4"/>
        <v>7.5</v>
      </c>
      <c r="U38" s="66">
        <f t="shared" si="4"/>
        <v>7.5</v>
      </c>
      <c r="V38" s="66">
        <f t="shared" si="4"/>
        <v>0</v>
      </c>
      <c r="W38" s="66">
        <f t="shared" si="4"/>
        <v>0</v>
      </c>
      <c r="X38" s="66">
        <f t="shared" si="4"/>
        <v>7.5</v>
      </c>
      <c r="Y38" s="66">
        <f t="shared" si="4"/>
        <v>7.5</v>
      </c>
      <c r="Z38" s="66">
        <f t="shared" si="4"/>
        <v>7.5</v>
      </c>
      <c r="AA38" s="66">
        <f t="shared" si="4"/>
        <v>8</v>
      </c>
      <c r="AB38" s="66">
        <f t="shared" si="4"/>
        <v>7.5</v>
      </c>
      <c r="AC38" s="66">
        <f t="shared" si="4"/>
        <v>0</v>
      </c>
      <c r="AD38" s="66">
        <f t="shared" si="4"/>
        <v>0</v>
      </c>
      <c r="AE38" s="66">
        <f t="shared" si="4"/>
        <v>7.5</v>
      </c>
      <c r="AF38" s="66">
        <f t="shared" si="4"/>
        <v>8</v>
      </c>
      <c r="AG38" s="66">
        <f t="shared" si="4"/>
        <v>8</v>
      </c>
      <c r="AH38" s="66">
        <f t="shared" si="4"/>
        <v>7.5</v>
      </c>
      <c r="AI38" s="67">
        <f t="shared" si="4"/>
        <v>175.5</v>
      </c>
      <c r="AJ38" s="31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s="34" customFormat="1" ht="13.5" thickBot="1" x14ac:dyDescent="0.25">
      <c r="A39" s="16" t="s">
        <v>9</v>
      </c>
      <c r="B39" s="17"/>
      <c r="C39" s="18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70"/>
      <c r="AJ39" s="35"/>
      <c r="AZ39" s="61"/>
    </row>
    <row r="40" spans="1:69" s="34" customFormat="1" ht="12" thickBot="1" x14ac:dyDescent="0.25">
      <c r="A40" s="19" t="s">
        <v>24</v>
      </c>
      <c r="B40" s="18" t="s">
        <v>25</v>
      </c>
      <c r="C40" s="18"/>
      <c r="D40" s="69"/>
      <c r="E40" s="69"/>
      <c r="F40" s="69" t="s">
        <v>31</v>
      </c>
      <c r="G40" s="69"/>
      <c r="H40" s="69" t="s">
        <v>32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6" t="s">
        <v>10</v>
      </c>
      <c r="AG40" s="75">
        <f>23</f>
        <v>23</v>
      </c>
      <c r="AH40" s="69"/>
      <c r="AI40" s="71">
        <f>7.5*AG40</f>
        <v>172.5</v>
      </c>
      <c r="AJ40" s="35"/>
      <c r="AZ40" s="61"/>
    </row>
    <row r="41" spans="1:69" s="34" customFormat="1" ht="11.25" x14ac:dyDescent="0.2">
      <c r="A41" s="19" t="s">
        <v>23</v>
      </c>
      <c r="B41" s="18" t="s">
        <v>26</v>
      </c>
      <c r="C41" s="18"/>
      <c r="D41" s="69"/>
      <c r="E41" s="69"/>
      <c r="F41" s="69" t="s">
        <v>39</v>
      </c>
      <c r="G41" s="69"/>
      <c r="H41" s="69" t="s">
        <v>33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70"/>
      <c r="AJ41" s="35"/>
      <c r="AZ41" s="61"/>
    </row>
    <row r="42" spans="1:69" s="34" customFormat="1" ht="11.25" x14ac:dyDescent="0.2">
      <c r="A42" s="19" t="s">
        <v>29</v>
      </c>
      <c r="B42" s="18" t="s">
        <v>30</v>
      </c>
      <c r="C42" s="18"/>
      <c r="D42" s="69"/>
      <c r="E42" s="69"/>
      <c r="F42" s="69" t="s">
        <v>38</v>
      </c>
      <c r="G42" s="69"/>
      <c r="H42" s="69" t="s">
        <v>34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6" t="s">
        <v>45</v>
      </c>
      <c r="AG42" s="69"/>
      <c r="AH42" s="69"/>
      <c r="AI42" s="70">
        <f>AI38-AI40</f>
        <v>3</v>
      </c>
      <c r="AJ42" s="79" t="s">
        <v>43</v>
      </c>
      <c r="AZ42" s="61"/>
    </row>
    <row r="43" spans="1:69" s="34" customFormat="1" ht="11.25" x14ac:dyDescent="0.2">
      <c r="A43" s="18" t="s">
        <v>27</v>
      </c>
      <c r="B43" s="18" t="s">
        <v>28</v>
      </c>
      <c r="C43" s="35"/>
      <c r="D43" s="72"/>
      <c r="E43" s="72"/>
      <c r="F43" s="72" t="s">
        <v>40</v>
      </c>
      <c r="G43" s="72"/>
      <c r="H43" s="72" t="s">
        <v>35</v>
      </c>
      <c r="I43" s="72"/>
      <c r="J43" s="72"/>
      <c r="K43" s="72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70"/>
      <c r="AJ43" s="35"/>
    </row>
    <row r="44" spans="1:69" s="34" customFormat="1" ht="11.25" x14ac:dyDescent="0.2">
      <c r="A44" s="35" t="s">
        <v>21</v>
      </c>
      <c r="B44" s="35" t="s">
        <v>22</v>
      </c>
      <c r="C44" s="35"/>
      <c r="D44" s="72"/>
      <c r="E44" s="72"/>
      <c r="F44" s="72" t="s">
        <v>36</v>
      </c>
      <c r="G44" s="72"/>
      <c r="H44" s="72" t="s">
        <v>41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Y44" s="72"/>
      <c r="Z44" s="72"/>
      <c r="AA44" s="72"/>
      <c r="AB44" s="72"/>
      <c r="AC44" s="72"/>
      <c r="AD44" s="72"/>
      <c r="AE44" s="72"/>
      <c r="AF44" s="77" t="s">
        <v>46</v>
      </c>
      <c r="AG44" s="72"/>
      <c r="AH44" s="72"/>
      <c r="AI44" s="73">
        <f>24.5</f>
        <v>24.5</v>
      </c>
      <c r="AJ44" s="35"/>
      <c r="AL44" s="34" t="s">
        <v>44</v>
      </c>
    </row>
    <row r="45" spans="1:69" s="34" customFormat="1" ht="11.25" x14ac:dyDescent="0.2">
      <c r="A45" s="35"/>
      <c r="B45" s="35"/>
      <c r="C45" s="35"/>
      <c r="D45" s="72"/>
      <c r="E45" s="72"/>
      <c r="F45" s="72"/>
      <c r="G45" s="72"/>
      <c r="H45" s="72" t="s">
        <v>42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35"/>
    </row>
    <row r="46" spans="1:69" s="34" customFormat="1" ht="13.5" thickBot="1" x14ac:dyDescent="0.25">
      <c r="A46" s="33"/>
      <c r="B46" s="33"/>
      <c r="C46" s="33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Y46" s="72"/>
      <c r="Z46" s="72"/>
      <c r="AA46" s="72"/>
      <c r="AB46" s="72"/>
      <c r="AC46" s="72"/>
      <c r="AD46" s="72"/>
      <c r="AE46" s="72"/>
      <c r="AF46" s="77" t="s">
        <v>47</v>
      </c>
      <c r="AG46" s="72"/>
      <c r="AH46" s="72"/>
      <c r="AI46" s="74">
        <f>AI44+AI42</f>
        <v>27.5</v>
      </c>
      <c r="AJ46" s="35"/>
    </row>
    <row r="47" spans="1:69" s="34" customFormat="1" ht="13.5" thickTop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s="34" customFormat="1" x14ac:dyDescent="0.2">
      <c r="A48" s="33"/>
      <c r="B48" s="33"/>
      <c r="C48" s="33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</row>
    <row r="49" spans="1:36" s="34" customFormat="1" x14ac:dyDescent="0.2">
      <c r="A49" s="33"/>
      <c r="B49" s="33"/>
      <c r="C49" s="33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34" customFormat="1" x14ac:dyDescent="0.2">
      <c r="A50" s="33"/>
      <c r="B50" s="33"/>
      <c r="C50" s="33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spans="1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</sheetData>
  <dataConsolidate/>
  <mergeCells count="10">
    <mergeCell ref="A37:B37"/>
    <mergeCell ref="A25:C25"/>
    <mergeCell ref="A26:C26"/>
    <mergeCell ref="A29:C29"/>
    <mergeCell ref="A34:C34"/>
    <mergeCell ref="A33:C33"/>
    <mergeCell ref="A32:C32"/>
    <mergeCell ref="A35:C35"/>
    <mergeCell ref="A31:C31"/>
    <mergeCell ref="A36:B36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2019-02-01T17:06:50Z</cp:lastPrinted>
  <dcterms:created xsi:type="dcterms:W3CDTF">1998-07-03T22:57:08Z</dcterms:created>
  <dcterms:modified xsi:type="dcterms:W3CDTF">2019-02-01T17:11:06Z</dcterms:modified>
</cp:coreProperties>
</file>