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19\"/>
    </mc:Choice>
  </mc:AlternateContent>
  <xr:revisionPtr revIDLastSave="0" documentId="13_ncr:1_{363C5B73-30CC-45EE-B162-C0528C962558}" xr6:coauthVersionLast="40" xr6:coauthVersionMax="40" xr10:uidLastSave="{00000000-0000-0000-0000-000000000000}"/>
  <bookViews>
    <workbookView xWindow="-120" yWindow="-120" windowWidth="29040" windowHeight="158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G31" i="1" l="1"/>
  <c r="U18" i="1"/>
  <c r="AH29" i="1"/>
  <c r="AG29" i="1"/>
  <c r="AH17" i="1"/>
  <c r="AG17" i="1"/>
  <c r="AF17" i="1"/>
  <c r="AF29" i="1" s="1"/>
  <c r="AA29" i="1"/>
  <c r="Z29" i="1"/>
  <c r="S29" i="1"/>
  <c r="AE17" i="1"/>
  <c r="AE29" i="1" s="1"/>
  <c r="AD17" i="1"/>
  <c r="AD29" i="1" s="1"/>
  <c r="AC17" i="1"/>
  <c r="AC29" i="1" s="1"/>
  <c r="AB17" i="1"/>
  <c r="AB29" i="1" s="1"/>
  <c r="AA17" i="1"/>
  <c r="Z17" i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<sst xmlns="http://schemas.openxmlformats.org/spreadsheetml/2006/main" count="175" uniqueCount="68">
  <si>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</si>
  <si>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</si>
  <si>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</si>
  <si>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</si>
  <si>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</si>
  <si>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</si>
  <si>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</si>
  <si>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</si>
  <si>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</si>
  <si>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</si>
  <si>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</si>
  <si>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</si>
  <si>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</si>
  <si>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</si>
  <si>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</si>
  <si>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</si>
  <si>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</si>
  <si>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</si>
  <si>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</si>
  <si>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</si>
  <si>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</si>
  <si>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</si>
  <si>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</si>
  <si>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</si>
  <si>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</si>
  <si>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</si>
  <si>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</si>
  <si>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</si>
  <si>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</si>
  <si>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</si>
  <si>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</si>
  <si>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</si>
  <si>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</si>
  <si>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</si>
  <si>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</si>
  <si>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</si>
  <si>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</si>
  <si>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</si>
  <si>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</si>
  <si>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</si>
  <si>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</si>
  <si>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</si>
  <si>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</si>
  <si>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</si>
  <si>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</si>
  <si>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</si>
  <si>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</si>
  <si>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</si>
  <si>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</si>
  <si>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</si>
  <si>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</si>
  <si>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</si>
  <si>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1716</t>
  </si>
  <si>
    <t>UBC Typologies</t>
  </si>
  <si>
    <t>charrette - open house</t>
  </si>
  <si>
    <t>1807</t>
  </si>
  <si>
    <t>Cortes</t>
  </si>
  <si>
    <t>1712</t>
  </si>
  <si>
    <t>BPP Lot 3</t>
  </si>
  <si>
    <t>1806</t>
  </si>
  <si>
    <t xml:space="preserve">582 King Edward </t>
  </si>
  <si>
    <t>1805</t>
  </si>
  <si>
    <t>Delta Townline</t>
  </si>
  <si>
    <t>Maplewood Gardens</t>
  </si>
  <si>
    <t>webinar</t>
  </si>
  <si>
    <t>February 2019</t>
  </si>
  <si>
    <t>14 days for 2018  updated  feb20 2019</t>
  </si>
  <si>
    <t>RFP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</si>
</sst>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4">
    <xf numFmtId="0" fontId="0" fillId="2" borderId="0" xfId="0"/>
    <xf numFmtId="0" fontId="1" fillId="3" borderId="0" xfId="0" applyFont="1" applyFill="1" applyBorder="1"/>
    <xf numFmtId="0" fontId="2" fillId="3" borderId="0" xfId="0" applyFont="1" applyFill="1"/>
    <xf numFmtId="0" fontId="2" fillId="3" borderId="0" xfId="0" applyFont="1" applyFill="1" applyBorder="1"/>
    <xf numFmtId="0" fontId="2" fillId="4" borderId="0" xfId="0" applyFont="1" applyFill="1" applyBorder="1" applyProtection="1">
      <protection locked="0"/>
    </xf>
    <xf numFmtId="49" fontId="2" fillId="4" borderId="0" xfId="0" applyNumberFormat="1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 applyBorder="1"/>
    <xf numFmtId="0" fontId="1" fillId="5" borderId="0" xfId="0" applyFont="1" applyFill="1" applyBorder="1"/>
    <xf numFmtId="0" fontId="2" fillId="5" borderId="0" xfId="0" applyFont="1" applyFill="1" applyBorder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Border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 applyAlignment="1"/>
    <xf numFmtId="0" fontId="2" fillId="5" borderId="7" xfId="0" applyFont="1" applyFill="1" applyBorder="1" applyAlignment="1"/>
    <xf numFmtId="0" fontId="5" fillId="5" borderId="8" xfId="0" applyFont="1" applyFill="1" applyBorder="1" applyAlignment="1"/>
    <xf numFmtId="0" fontId="2" fillId="5" borderId="9" xfId="0" applyFont="1" applyFill="1" applyBorder="1" applyAlignment="1"/>
    <xf numFmtId="0" fontId="2" fillId="5" borderId="10" xfId="0" applyFont="1" applyFill="1" applyBorder="1" applyAlignment="1"/>
    <xf numFmtId="0" fontId="2" fillId="5" borderId="11" xfId="0" applyFont="1" applyFill="1" applyBorder="1" applyAlignment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8" xfId="0" applyFont="1" applyFill="1" applyBorder="1"/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Border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Alignment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Alignment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Border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4" fillId="6" borderId="27" xfId="0" applyFont="1" applyFill="1" applyBorder="1"/>
    <xf numFmtId="0" fontId="1" fillId="6" borderId="5" xfId="0" applyNumberFormat="1" applyFont="1" applyFill="1" applyBorder="1"/>
    <xf numFmtId="0" fontId="5" fillId="6" borderId="20" xfId="0" applyNumberFormat="1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 applyBorder="1"/>
    <xf numFmtId="0" fontId="2" fillId="6" borderId="0" xfId="0" applyFont="1" applyFill="1" applyBorder="1"/>
    <xf numFmtId="164" fontId="2" fillId="6" borderId="0" xfId="0" applyNumberFormat="1" applyFont="1" applyFill="1" applyBorder="1"/>
    <xf numFmtId="164" fontId="2" fillId="6" borderId="0" xfId="0" applyNumberFormat="1" applyFont="1" applyFill="1" applyBorder="1" applyAlignment="1"/>
    <xf numFmtId="0" fontId="2" fillId="4" borderId="0" xfId="0" applyFont="1" applyFill="1" applyBorder="1"/>
    <xf numFmtId="0" fontId="2" fillId="6" borderId="33" xfId="0" applyFont="1" applyFill="1" applyBorder="1"/>
    <xf numFmtId="164" fontId="2" fillId="6" borderId="0" xfId="0" applyNumberFormat="1" applyFont="1" applyFill="1" applyBorder="1" applyAlignment="1">
      <alignment horizontal="right"/>
    </xf>
    <xf numFmtId="1" fontId="2" fillId="6" borderId="34" xfId="0" applyNumberFormat="1" applyFont="1" applyFill="1" applyBorder="1" applyAlignment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Border="1" applyAlignment="1">
      <alignment horizontal="left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 applyBorder="1"/>
    <xf numFmtId="164" fontId="2" fillId="4" borderId="35" xfId="0" applyNumberFormat="1" applyFont="1" applyFill="1" applyBorder="1"/>
    <xf numFmtId="0" fontId="1" fillId="2" borderId="0" xfId="0" applyFont="1" applyBorder="1"/>
    <xf numFmtId="0" fontId="2" fillId="2" borderId="0" xfId="0" applyFont="1" applyBorder="1"/>
    <xf numFmtId="0" fontId="1" fillId="2" borderId="21" xfId="0" applyFont="1" applyBorder="1"/>
    <xf numFmtId="0" fontId="2" fillId="2" borderId="0" xfId="0" applyFont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5" fillId="9" borderId="2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T40" sqref="T40"/>
    </sheetView>
  </sheetViews>
  <sheetFormatPr defaultColWidth="7.5703125" defaultRowHeight="12.75" x14ac:dyDescent="0.2"/>
  <cols>
    <col min="1" max="1" width="5.28515625" style="106" customWidth="1"/>
    <col min="2" max="2" width="24.28515625" style="106" customWidth="1"/>
    <col min="3" max="3" width="12.28515625" style="108" customWidth="1"/>
    <col min="4" max="34" width="3.42578125" style="109" customWidth="1"/>
    <col min="35" max="35" width="8" style="110" customWidth="1"/>
    <col min="36" max="36" width="40.7109375" style="109" customWidth="1"/>
    <col min="37" max="190" width="7.5703125" style="13" customWidth="1"/>
    <col min="191" max="16384" width="7.5703125" style="82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48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112" t="s">
        <v>65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13" customFormat="1" ht="13.9" customHeight="1" x14ac:dyDescent="0.2">
      <c r="A6" s="8"/>
      <c r="B6" s="8"/>
      <c r="C6" s="9"/>
      <c r="D6" s="20"/>
      <c r="E6" s="21"/>
      <c r="F6" s="21"/>
      <c r="G6" s="21"/>
      <c r="H6" s="21"/>
      <c r="I6" s="22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10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190" s="30" customFormat="1" ht="16.899999999999999" customHeight="1" thickBot="1" x14ac:dyDescent="0.25">
      <c r="A7" s="23" t="s">
        <v>3</v>
      </c>
      <c r="B7" s="24" t="s">
        <v>0</v>
      </c>
      <c r="C7" s="25" t="s">
        <v>20</v>
      </c>
      <c r="D7" s="26">
        <v>1</v>
      </c>
      <c r="E7" s="27">
        <v>2</v>
      </c>
      <c r="F7" s="27">
        <v>3</v>
      </c>
      <c r="G7" s="27">
        <v>4</v>
      </c>
      <c r="H7" s="27">
        <v>5</v>
      </c>
      <c r="I7" s="27">
        <v>6</v>
      </c>
      <c r="J7" s="27">
        <v>7</v>
      </c>
      <c r="K7" s="27">
        <v>8</v>
      </c>
      <c r="L7" s="27">
        <v>9</v>
      </c>
      <c r="M7" s="27">
        <v>10</v>
      </c>
      <c r="N7" s="27">
        <v>11</v>
      </c>
      <c r="O7" s="27">
        <v>12</v>
      </c>
      <c r="P7" s="27">
        <v>13</v>
      </c>
      <c r="Q7" s="27">
        <v>14</v>
      </c>
      <c r="R7" s="27">
        <v>15</v>
      </c>
      <c r="S7" s="27">
        <v>16</v>
      </c>
      <c r="T7" s="27">
        <v>17</v>
      </c>
      <c r="U7" s="27">
        <v>18</v>
      </c>
      <c r="V7" s="27">
        <v>19</v>
      </c>
      <c r="W7" s="27">
        <v>20</v>
      </c>
      <c r="X7" s="27">
        <v>21</v>
      </c>
      <c r="Y7" s="27">
        <v>22</v>
      </c>
      <c r="Z7" s="27">
        <v>23</v>
      </c>
      <c r="AA7" s="27">
        <v>24</v>
      </c>
      <c r="AB7" s="27">
        <v>25</v>
      </c>
      <c r="AC7" s="27">
        <v>26</v>
      </c>
      <c r="AD7" s="27">
        <v>27</v>
      </c>
      <c r="AE7" s="27">
        <v>28</v>
      </c>
      <c r="AF7" s="27"/>
      <c r="AG7" s="27"/>
      <c r="AH7" s="27"/>
      <c r="AI7" s="28" t="s">
        <v>4</v>
      </c>
      <c r="AJ7" s="29" t="s">
        <v>5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</row>
    <row r="8" spans="1:190" s="37" customFormat="1" ht="12" thickTop="1" x14ac:dyDescent="0.2">
      <c r="A8" s="31"/>
      <c r="B8" s="32"/>
      <c r="C8" s="33" t="s">
        <v>41</v>
      </c>
      <c r="D8" s="34" t="s">
        <v>16</v>
      </c>
      <c r="E8" s="34" t="s">
        <v>17</v>
      </c>
      <c r="F8" s="34" t="s">
        <v>17</v>
      </c>
      <c r="G8" s="35" t="s">
        <v>18</v>
      </c>
      <c r="H8" s="34" t="s">
        <v>14</v>
      </c>
      <c r="I8" s="35" t="s">
        <v>15</v>
      </c>
      <c r="J8" s="34" t="s">
        <v>14</v>
      </c>
      <c r="K8" s="34" t="s">
        <v>16</v>
      </c>
      <c r="L8" s="34" t="s">
        <v>17</v>
      </c>
      <c r="M8" s="34" t="s">
        <v>17</v>
      </c>
      <c r="N8" s="35" t="s">
        <v>18</v>
      </c>
      <c r="O8" s="34" t="s">
        <v>14</v>
      </c>
      <c r="P8" s="35" t="s">
        <v>15</v>
      </c>
      <c r="Q8" s="34" t="s">
        <v>14</v>
      </c>
      <c r="R8" s="34" t="s">
        <v>16</v>
      </c>
      <c r="S8" s="34" t="s">
        <v>17</v>
      </c>
      <c r="T8" s="34" t="s">
        <v>17</v>
      </c>
      <c r="U8" s="35" t="s">
        <v>18</v>
      </c>
      <c r="V8" s="34" t="s">
        <v>14</v>
      </c>
      <c r="W8" s="35" t="s">
        <v>15</v>
      </c>
      <c r="X8" s="34" t="s">
        <v>14</v>
      </c>
      <c r="Y8" s="34" t="s">
        <v>16</v>
      </c>
      <c r="Z8" s="34" t="s">
        <v>17</v>
      </c>
      <c r="AA8" s="34" t="s">
        <v>17</v>
      </c>
      <c r="AB8" s="35" t="s">
        <v>18</v>
      </c>
      <c r="AC8" s="34" t="s">
        <v>14</v>
      </c>
      <c r="AD8" s="35" t="s">
        <v>15</v>
      </c>
      <c r="AE8" s="34" t="s">
        <v>14</v>
      </c>
      <c r="AF8" s="34"/>
      <c r="AG8" s="34"/>
      <c r="AH8" s="34"/>
      <c r="AI8" s="34"/>
      <c r="AJ8" s="36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s="37" customFormat="1" ht="11.25" x14ac:dyDescent="0.2">
      <c r="A9" s="38">
        <v>1712</v>
      </c>
      <c r="B9" s="39" t="s">
        <v>58</v>
      </c>
      <c r="C9" s="40"/>
      <c r="D9" s="41"/>
      <c r="E9" s="41" t="s">
        <v>19</v>
      </c>
      <c r="F9" s="41" t="s">
        <v>19</v>
      </c>
      <c r="G9" s="41"/>
      <c r="H9" s="41"/>
      <c r="I9" s="41"/>
      <c r="J9" s="41"/>
      <c r="K9" s="41"/>
      <c r="L9" s="41" t="s">
        <v>19</v>
      </c>
      <c r="M9" s="41" t="s">
        <v>19</v>
      </c>
      <c r="N9" s="41"/>
      <c r="O9" s="41"/>
      <c r="P9" s="41"/>
      <c r="Q9" s="41"/>
      <c r="R9" s="41"/>
      <c r="S9" s="41" t="s">
        <v>19</v>
      </c>
      <c r="T9" s="41" t="s">
        <v>19</v>
      </c>
      <c r="U9" s="41"/>
      <c r="V9" s="41"/>
      <c r="W9" s="41"/>
      <c r="X9" s="41"/>
      <c r="Y9" s="41"/>
      <c r="Z9" s="41" t="s">
        <v>19</v>
      </c>
      <c r="AA9" s="41" t="s">
        <v>19</v>
      </c>
      <c r="AB9" s="41"/>
      <c r="AC9" s="41"/>
      <c r="AD9" s="41"/>
      <c r="AE9" s="41"/>
      <c r="AF9" s="41"/>
      <c r="AG9" s="41" t="s">
        <v>19</v>
      </c>
      <c r="AH9" s="41" t="s">
        <v>19</v>
      </c>
      <c r="AI9" s="42">
        <f>SUM(D9:AH9)</f>
        <v>0</v>
      </c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</row>
    <row r="10" spans="1:190" s="50" customFormat="1" ht="11.25" x14ac:dyDescent="0.2">
      <c r="A10" s="43" t="s">
        <v>61</v>
      </c>
      <c r="B10" s="44" t="s">
        <v>62</v>
      </c>
      <c r="C10" s="45"/>
      <c r="D10" s="47"/>
      <c r="E10" s="46" t="s">
        <v>19</v>
      </c>
      <c r="F10" s="46" t="s">
        <v>19</v>
      </c>
      <c r="G10" s="47"/>
      <c r="H10" s="47"/>
      <c r="I10" s="47"/>
      <c r="J10" s="47"/>
      <c r="K10" s="47"/>
      <c r="L10" s="46" t="s">
        <v>19</v>
      </c>
      <c r="M10" s="46" t="s">
        <v>19</v>
      </c>
      <c r="N10" s="47">
        <v>2</v>
      </c>
      <c r="O10" s="47"/>
      <c r="P10" s="47">
        <v>3</v>
      </c>
      <c r="Q10" s="47">
        <v>2.5</v>
      </c>
      <c r="R10" s="47"/>
      <c r="S10" s="46" t="s">
        <v>19</v>
      </c>
      <c r="T10" s="46" t="s">
        <v>19</v>
      </c>
      <c r="U10" s="47"/>
      <c r="V10" s="47"/>
      <c r="W10" s="47"/>
      <c r="X10" s="47"/>
      <c r="Y10" s="47"/>
      <c r="Z10" s="46" t="s">
        <v>19</v>
      </c>
      <c r="AA10" s="46" t="s">
        <v>19</v>
      </c>
      <c r="AB10" s="47">
        <v>4</v>
      </c>
      <c r="AC10" s="47">
        <v>7.5</v>
      </c>
      <c r="AD10" s="47"/>
      <c r="AE10" s="47"/>
      <c r="AF10" s="47"/>
      <c r="AG10" s="46" t="s">
        <v>19</v>
      </c>
      <c r="AH10" s="46" t="s">
        <v>19</v>
      </c>
      <c r="AI10" s="42">
        <f t="shared" ref="AI10:AI16" si="0">SUM(D10:AH10)</f>
        <v>19</v>
      </c>
      <c r="AJ10" s="48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9"/>
      <c r="DS10" s="49"/>
      <c r="DT10" s="49"/>
      <c r="DU10" s="49"/>
      <c r="DV10" s="49"/>
      <c r="DW10" s="49"/>
      <c r="DX10" s="49"/>
      <c r="DY10" s="49"/>
      <c r="DZ10" s="49"/>
      <c r="EA10" s="49"/>
      <c r="EB10" s="49"/>
      <c r="EC10" s="49"/>
      <c r="ED10" s="49"/>
      <c r="EE10" s="49"/>
      <c r="EF10" s="49"/>
      <c r="EG10" s="49"/>
      <c r="EH10" s="49"/>
      <c r="EI10" s="49"/>
      <c r="EJ10" s="49"/>
      <c r="EK10" s="49"/>
      <c r="EL10" s="49"/>
      <c r="EM10" s="49"/>
      <c r="EN10" s="49"/>
      <c r="EO10" s="49"/>
      <c r="EP10" s="49"/>
      <c r="EQ10" s="49"/>
      <c r="ER10" s="49"/>
      <c r="ES10" s="49"/>
      <c r="ET10" s="49"/>
      <c r="EU10" s="49"/>
      <c r="EV10" s="49"/>
      <c r="EW10" s="49"/>
      <c r="EX10" s="49"/>
      <c r="EY10" s="49"/>
      <c r="EZ10" s="49"/>
      <c r="FA10" s="49"/>
      <c r="FB10" s="49"/>
      <c r="FC10" s="49"/>
      <c r="FD10" s="49"/>
      <c r="FE10" s="49"/>
      <c r="FF10" s="49"/>
      <c r="FG10" s="49"/>
      <c r="FH10" s="49"/>
      <c r="FI10" s="49"/>
      <c r="FJ10" s="49"/>
      <c r="FK10" s="49"/>
      <c r="FL10" s="49"/>
      <c r="FM10" s="49"/>
      <c r="FN10" s="49"/>
      <c r="FO10" s="49"/>
      <c r="FP10" s="49"/>
      <c r="FQ10" s="49"/>
      <c r="FR10" s="49"/>
      <c r="FS10" s="49"/>
      <c r="FT10" s="49"/>
      <c r="FU10" s="49"/>
      <c r="FV10" s="49"/>
      <c r="FW10" s="49"/>
      <c r="FX10" s="49"/>
      <c r="FY10" s="49"/>
      <c r="FZ10" s="49"/>
      <c r="GA10" s="49"/>
      <c r="GB10" s="49"/>
      <c r="GC10" s="49"/>
      <c r="GD10" s="49"/>
      <c r="GE10" s="49"/>
      <c r="GF10" s="49"/>
      <c r="GG10" s="49"/>
      <c r="GH10" s="49"/>
    </row>
    <row r="11" spans="1:190" s="32" customFormat="1" ht="12" customHeight="1" x14ac:dyDescent="0.2">
      <c r="A11" s="51" t="s">
        <v>55</v>
      </c>
      <c r="B11" s="52" t="s">
        <v>56</v>
      </c>
      <c r="C11" s="53"/>
      <c r="D11" s="42">
        <v>4.5</v>
      </c>
      <c r="E11" s="42" t="s">
        <v>19</v>
      </c>
      <c r="F11" s="42" t="s">
        <v>19</v>
      </c>
      <c r="G11" s="42">
        <v>3</v>
      </c>
      <c r="H11" s="42">
        <v>3</v>
      </c>
      <c r="I11" s="42">
        <v>5.5</v>
      </c>
      <c r="J11" s="42">
        <v>2.5</v>
      </c>
      <c r="K11" s="42">
        <v>2</v>
      </c>
      <c r="L11" s="42" t="s">
        <v>19</v>
      </c>
      <c r="M11" s="42" t="s">
        <v>19</v>
      </c>
      <c r="N11" s="42"/>
      <c r="O11" s="42"/>
      <c r="P11" s="42"/>
      <c r="Q11" s="42"/>
      <c r="R11" s="42"/>
      <c r="S11" s="42" t="s">
        <v>19</v>
      </c>
      <c r="T11" s="42" t="s">
        <v>19</v>
      </c>
      <c r="U11" s="42"/>
      <c r="V11" s="42"/>
      <c r="W11" s="42"/>
      <c r="X11" s="42"/>
      <c r="Y11" s="42"/>
      <c r="Z11" s="42" t="s">
        <v>19</v>
      </c>
      <c r="AA11" s="42" t="s">
        <v>19</v>
      </c>
      <c r="AB11" s="42"/>
      <c r="AC11" s="42"/>
      <c r="AD11" s="42"/>
      <c r="AE11" s="42"/>
      <c r="AF11" s="42"/>
      <c r="AG11" s="42" t="s">
        <v>19</v>
      </c>
      <c r="AH11" s="42" t="s">
        <v>19</v>
      </c>
      <c r="AI11" s="42">
        <f t="shared" si="0"/>
        <v>20.5</v>
      </c>
      <c r="AJ11" s="42"/>
    </row>
    <row r="12" spans="1:190" s="49" customFormat="1" ht="12" customHeight="1" x14ac:dyDescent="0.2">
      <c r="A12" s="43" t="s">
        <v>57</v>
      </c>
      <c r="B12" s="54" t="s">
        <v>58</v>
      </c>
      <c r="C12" s="55"/>
      <c r="D12" s="56"/>
      <c r="E12" s="56" t="s">
        <v>19</v>
      </c>
      <c r="F12" s="56" t="s">
        <v>19</v>
      </c>
      <c r="G12" s="56"/>
      <c r="H12" s="56"/>
      <c r="I12" s="56"/>
      <c r="J12" s="56"/>
      <c r="K12" s="56"/>
      <c r="L12" s="56" t="s">
        <v>19</v>
      </c>
      <c r="M12" s="56" t="s">
        <v>19</v>
      </c>
      <c r="N12" s="56"/>
      <c r="O12" s="56"/>
      <c r="P12" s="56"/>
      <c r="Q12" s="56"/>
      <c r="R12" s="56"/>
      <c r="S12" s="56" t="s">
        <v>19</v>
      </c>
      <c r="T12" s="56" t="s">
        <v>19</v>
      </c>
      <c r="U12" s="56"/>
      <c r="V12" s="56"/>
      <c r="W12" s="56"/>
      <c r="X12" s="56"/>
      <c r="Y12" s="56"/>
      <c r="Z12" s="56" t="s">
        <v>19</v>
      </c>
      <c r="AA12" s="56" t="s">
        <v>19</v>
      </c>
      <c r="AB12" s="56"/>
      <c r="AC12" s="56"/>
      <c r="AD12" s="56"/>
      <c r="AE12" s="56"/>
      <c r="AF12" s="56"/>
      <c r="AG12" s="56" t="s">
        <v>19</v>
      </c>
      <c r="AH12" s="56" t="s">
        <v>19</v>
      </c>
      <c r="AI12" s="42">
        <f t="shared" si="0"/>
        <v>0</v>
      </c>
      <c r="AJ12" s="56"/>
    </row>
    <row r="13" spans="1:190" s="61" customFormat="1" ht="13.15" customHeight="1" x14ac:dyDescent="0.2">
      <c r="A13" s="57">
        <v>1901</v>
      </c>
      <c r="B13" s="58" t="s">
        <v>63</v>
      </c>
      <c r="C13" s="59"/>
      <c r="D13" s="60"/>
      <c r="E13" s="60" t="s">
        <v>19</v>
      </c>
      <c r="F13" s="60" t="s">
        <v>19</v>
      </c>
      <c r="G13" s="60">
        <v>2.5</v>
      </c>
      <c r="H13" s="60">
        <v>2.5</v>
      </c>
      <c r="I13" s="60"/>
      <c r="J13" s="60"/>
      <c r="K13" s="60">
        <v>5.5</v>
      </c>
      <c r="L13" s="60" t="s">
        <v>19</v>
      </c>
      <c r="M13" s="60" t="s">
        <v>19</v>
      </c>
      <c r="N13" s="60">
        <v>5.5</v>
      </c>
      <c r="O13" s="60">
        <v>7.5</v>
      </c>
      <c r="P13" s="60">
        <v>2.5</v>
      </c>
      <c r="Q13" s="60"/>
      <c r="R13" s="60"/>
      <c r="S13" s="60" t="s">
        <v>19</v>
      </c>
      <c r="T13" s="60" t="s">
        <v>19</v>
      </c>
      <c r="U13" s="60"/>
      <c r="V13" s="60">
        <v>2</v>
      </c>
      <c r="W13" s="60">
        <v>7.5</v>
      </c>
      <c r="X13" s="60">
        <v>7.5</v>
      </c>
      <c r="Y13" s="60">
        <v>6</v>
      </c>
      <c r="Z13" s="60" t="s">
        <v>19</v>
      </c>
      <c r="AA13" s="60" t="s">
        <v>19</v>
      </c>
      <c r="AB13" s="60"/>
      <c r="AC13" s="60"/>
      <c r="AD13" s="60"/>
      <c r="AE13" s="60"/>
      <c r="AF13" s="60"/>
      <c r="AG13" s="60" t="s">
        <v>19</v>
      </c>
      <c r="AH13" s="60" t="s">
        <v>19</v>
      </c>
      <c r="AI13" s="42">
        <f t="shared" si="0"/>
        <v>49</v>
      </c>
      <c r="AJ13" s="60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</row>
    <row r="14" spans="1:190" s="49" customFormat="1" ht="12" customHeight="1" x14ac:dyDescent="0.2">
      <c r="A14" s="62" t="s">
        <v>59</v>
      </c>
      <c r="B14" s="49" t="s">
        <v>60</v>
      </c>
      <c r="C14" s="63"/>
      <c r="D14" s="56"/>
      <c r="E14" s="56" t="s">
        <v>19</v>
      </c>
      <c r="F14" s="56" t="s">
        <v>19</v>
      </c>
      <c r="G14" s="56"/>
      <c r="H14" s="56"/>
      <c r="I14" s="56"/>
      <c r="J14" s="56"/>
      <c r="K14" s="56"/>
      <c r="L14" s="56" t="s">
        <v>19</v>
      </c>
      <c r="M14" s="56" t="s">
        <v>19</v>
      </c>
      <c r="N14" s="56"/>
      <c r="O14" s="56"/>
      <c r="P14" s="56"/>
      <c r="Q14" s="56"/>
      <c r="R14" s="56"/>
      <c r="S14" s="56" t="s">
        <v>19</v>
      </c>
      <c r="T14" s="56" t="s">
        <v>19</v>
      </c>
      <c r="U14" s="56"/>
      <c r="V14" s="56"/>
      <c r="W14" s="56"/>
      <c r="X14" s="56"/>
      <c r="Y14" s="56"/>
      <c r="Z14" s="56" t="s">
        <v>19</v>
      </c>
      <c r="AA14" s="56" t="s">
        <v>19</v>
      </c>
      <c r="AB14" s="56"/>
      <c r="AC14" s="56"/>
      <c r="AD14" s="56"/>
      <c r="AE14" s="56"/>
      <c r="AF14" s="56"/>
      <c r="AG14" s="56" t="s">
        <v>19</v>
      </c>
      <c r="AH14" s="56" t="s">
        <v>19</v>
      </c>
      <c r="AI14" s="42">
        <f t="shared" si="0"/>
        <v>0</v>
      </c>
      <c r="AJ14" s="56"/>
    </row>
    <row r="15" spans="1:190" s="61" customFormat="1" ht="13.15" customHeight="1" x14ac:dyDescent="0.2">
      <c r="A15" s="57">
        <v>1716</v>
      </c>
      <c r="B15" s="58" t="s">
        <v>54</v>
      </c>
      <c r="C15" s="59"/>
      <c r="D15" s="60"/>
      <c r="E15" s="60" t="s">
        <v>19</v>
      </c>
      <c r="F15" s="60" t="s">
        <v>19</v>
      </c>
      <c r="G15" s="60"/>
      <c r="H15" s="60"/>
      <c r="I15" s="60"/>
      <c r="J15" s="60"/>
      <c r="K15" s="60"/>
      <c r="L15" s="60" t="s">
        <v>19</v>
      </c>
      <c r="M15" s="60" t="s">
        <v>19</v>
      </c>
      <c r="N15" s="60"/>
      <c r="O15" s="60"/>
      <c r="P15" s="60"/>
      <c r="Q15" s="60"/>
      <c r="R15" s="60"/>
      <c r="S15" s="60" t="s">
        <v>19</v>
      </c>
      <c r="T15" s="60" t="s">
        <v>19</v>
      </c>
      <c r="U15" s="60"/>
      <c r="V15" s="60"/>
      <c r="W15" s="60"/>
      <c r="X15" s="60"/>
      <c r="Y15" s="60"/>
      <c r="Z15" s="60" t="s">
        <v>19</v>
      </c>
      <c r="AA15" s="60" t="s">
        <v>19</v>
      </c>
      <c r="AB15" s="60"/>
      <c r="AC15" s="60"/>
      <c r="AD15" s="60"/>
      <c r="AE15" s="60"/>
      <c r="AF15" s="60"/>
      <c r="AG15" s="60" t="s">
        <v>19</v>
      </c>
      <c r="AH15" s="60" t="s">
        <v>19</v>
      </c>
      <c r="AI15" s="42">
        <f t="shared" si="0"/>
        <v>0</v>
      </c>
      <c r="AJ15" s="60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49" customFormat="1" ht="12" customHeight="1" x14ac:dyDescent="0.2">
      <c r="A16" s="43" t="s">
        <v>52</v>
      </c>
      <c r="B16" s="49" t="s">
        <v>53</v>
      </c>
      <c r="C16" s="63"/>
      <c r="D16" s="56"/>
      <c r="E16" s="56" t="s">
        <v>19</v>
      </c>
      <c r="F16" s="56" t="s">
        <v>19</v>
      </c>
      <c r="G16" s="56"/>
      <c r="H16" s="56"/>
      <c r="I16" s="56">
        <v>2</v>
      </c>
      <c r="J16" s="56">
        <v>5</v>
      </c>
      <c r="K16" s="56"/>
      <c r="L16" s="56" t="s">
        <v>19</v>
      </c>
      <c r="M16" s="56" t="s">
        <v>19</v>
      </c>
      <c r="N16" s="56"/>
      <c r="O16" s="56"/>
      <c r="P16" s="56">
        <v>1</v>
      </c>
      <c r="Q16" s="56">
        <v>3</v>
      </c>
      <c r="R16" s="56"/>
      <c r="S16" s="56" t="s">
        <v>19</v>
      </c>
      <c r="T16" s="56" t="s">
        <v>19</v>
      </c>
      <c r="U16" s="56"/>
      <c r="V16" s="56">
        <v>1.5</v>
      </c>
      <c r="W16" s="56"/>
      <c r="X16" s="56"/>
      <c r="Y16" s="56"/>
      <c r="Z16" s="56" t="s">
        <v>19</v>
      </c>
      <c r="AA16" s="56" t="s">
        <v>19</v>
      </c>
      <c r="AB16" s="56">
        <v>2</v>
      </c>
      <c r="AC16" s="56"/>
      <c r="AD16" s="56"/>
      <c r="AE16" s="56"/>
      <c r="AF16" s="56"/>
      <c r="AG16" s="56" t="s">
        <v>19</v>
      </c>
      <c r="AH16" s="56" t="s">
        <v>19</v>
      </c>
      <c r="AI16" s="42">
        <f t="shared" si="0"/>
        <v>14.5</v>
      </c>
      <c r="AJ16" s="56"/>
    </row>
    <row r="17" spans="1:190" s="61" customFormat="1" x14ac:dyDescent="0.2">
      <c r="A17" s="64"/>
      <c r="B17" s="65" t="s">
        <v>6</v>
      </c>
      <c r="C17" s="66"/>
      <c r="D17" s="67">
        <f>SUM(D9:D16)</f>
        <v>4.5</v>
      </c>
      <c r="E17" s="67">
        <f>SUM(E9:E16)</f>
        <v>0</v>
      </c>
      <c r="F17" s="67">
        <f>SUM(F9:F16)</f>
        <v>0</v>
      </c>
      <c r="G17" s="67">
        <f t="shared" ref="G17:J17" si="1">SUM(G9:G16)</f>
        <v>5.5</v>
      </c>
      <c r="H17" s="67">
        <f t="shared" si="1"/>
        <v>5.5</v>
      </c>
      <c r="I17" s="67">
        <f t="shared" si="1"/>
        <v>7.5</v>
      </c>
      <c r="J17" s="67">
        <f t="shared" si="1"/>
        <v>7.5</v>
      </c>
      <c r="K17" s="67">
        <f>SUM(K9:K16)</f>
        <v>7.5</v>
      </c>
      <c r="L17" s="67">
        <f>SUM(L9:L16)</f>
        <v>0</v>
      </c>
      <c r="M17" s="67">
        <f>SUM(M9:M16)</f>
        <v>0</v>
      </c>
      <c r="N17" s="67">
        <f t="shared" ref="N17:Q17" si="2">SUM(N9:N16)</f>
        <v>7.5</v>
      </c>
      <c r="O17" s="67">
        <f t="shared" si="2"/>
        <v>7.5</v>
      </c>
      <c r="P17" s="67">
        <f t="shared" si="2"/>
        <v>6.5</v>
      </c>
      <c r="Q17" s="67">
        <f t="shared" si="2"/>
        <v>5.5</v>
      </c>
      <c r="R17" s="67">
        <f>SUM(R9:R16)</f>
        <v>0</v>
      </c>
      <c r="S17" s="67">
        <f>SUM(S9:S16)</f>
        <v>0</v>
      </c>
      <c r="T17" s="67">
        <f>SUM(T9:T16)</f>
        <v>0</v>
      </c>
      <c r="U17" s="67">
        <f t="shared" ref="U17:X17" si="3">SUM(U9:U16)</f>
        <v>0</v>
      </c>
      <c r="V17" s="67">
        <f t="shared" si="3"/>
        <v>3.5</v>
      </c>
      <c r="W17" s="67">
        <f t="shared" si="3"/>
        <v>7.5</v>
      </c>
      <c r="X17" s="67">
        <f t="shared" si="3"/>
        <v>7.5</v>
      </c>
      <c r="Y17" s="67">
        <f>SUM(Y9:Y16)</f>
        <v>6</v>
      </c>
      <c r="Z17" s="67">
        <f>SUM(Z9:Z16)</f>
        <v>0</v>
      </c>
      <c r="AA17" s="67">
        <f>SUM(AA9:AA16)</f>
        <v>0</v>
      </c>
      <c r="AB17" s="67">
        <f t="shared" ref="AB17:AE17" si="4">SUM(AB9:AB16)</f>
        <v>6</v>
      </c>
      <c r="AC17" s="67">
        <f t="shared" si="4"/>
        <v>7.5</v>
      </c>
      <c r="AD17" s="67">
        <f t="shared" si="4"/>
        <v>0</v>
      </c>
      <c r="AE17" s="67">
        <f t="shared" si="4"/>
        <v>0</v>
      </c>
      <c r="AF17" s="67">
        <f>SUM(AF9:AF16)</f>
        <v>0</v>
      </c>
      <c r="AG17" s="67">
        <f>SUM(AG9:AG16)</f>
        <v>0</v>
      </c>
      <c r="AH17" s="67">
        <f>SUM(AH9:AH16)</f>
        <v>0</v>
      </c>
      <c r="AI17" s="68">
        <f>SUM(D17:AH17)</f>
        <v>103</v>
      </c>
      <c r="AJ17" s="69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79" customFormat="1" x14ac:dyDescent="0.2">
      <c r="A18" s="70" t="s">
        <v>7</v>
      </c>
      <c r="B18" s="71"/>
      <c r="C18" s="72"/>
      <c r="D18" s="75"/>
      <c r="E18" s="73"/>
      <c r="F18" s="73"/>
      <c r="G18" s="73"/>
      <c r="H18" s="74"/>
      <c r="I18" s="73"/>
      <c r="J18" s="74"/>
      <c r="K18" s="75"/>
      <c r="L18" s="73"/>
      <c r="M18" s="73"/>
      <c r="N18" s="73"/>
      <c r="O18" s="74"/>
      <c r="P18" s="73"/>
      <c r="Q18" s="74"/>
      <c r="R18" s="75"/>
      <c r="S18" s="73"/>
      <c r="T18" s="73"/>
      <c r="U18" s="73">
        <f>7.5</f>
        <v>7.5</v>
      </c>
      <c r="V18" s="74"/>
      <c r="W18" s="73"/>
      <c r="X18" s="74"/>
      <c r="Y18" s="75"/>
      <c r="Z18" s="73"/>
      <c r="AA18" s="73"/>
      <c r="AB18" s="73"/>
      <c r="AC18" s="74"/>
      <c r="AD18" s="73"/>
      <c r="AE18" s="74"/>
      <c r="AF18" s="75"/>
      <c r="AG18" s="73"/>
      <c r="AH18" s="73"/>
      <c r="AI18" s="76">
        <f>SUM(D18:AH18)</f>
        <v>7.5</v>
      </c>
      <c r="AJ18" s="77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  <c r="EV18" s="78"/>
      <c r="EW18" s="78"/>
      <c r="EX18" s="78"/>
      <c r="EY18" s="78"/>
      <c r="EZ18" s="78"/>
      <c r="FA18" s="78"/>
      <c r="FB18" s="78"/>
      <c r="FC18" s="78"/>
      <c r="FD18" s="78"/>
      <c r="FE18" s="78"/>
      <c r="FF18" s="78"/>
      <c r="FG18" s="78"/>
      <c r="FH18" s="78"/>
      <c r="FI18" s="78"/>
      <c r="FJ18" s="78"/>
      <c r="FK18" s="78"/>
      <c r="FL18" s="78"/>
      <c r="FM18" s="78"/>
      <c r="FN18" s="78"/>
      <c r="FO18" s="78"/>
      <c r="FP18" s="78"/>
      <c r="FQ18" s="78"/>
      <c r="FR18" s="78"/>
      <c r="FS18" s="78"/>
      <c r="FT18" s="78"/>
      <c r="FU18" s="78"/>
      <c r="FV18" s="78"/>
      <c r="FW18" s="78"/>
      <c r="FX18" s="78"/>
      <c r="FY18" s="78"/>
      <c r="FZ18" s="78"/>
      <c r="GA18" s="78"/>
      <c r="GB18" s="78"/>
      <c r="GC18" s="78"/>
      <c r="GD18" s="78"/>
      <c r="GE18" s="78"/>
      <c r="GF18" s="78"/>
      <c r="GG18" s="78"/>
      <c r="GH18" s="78"/>
    </row>
    <row r="19" spans="1:190" s="79" customFormat="1" x14ac:dyDescent="0.2">
      <c r="A19" s="72" t="s">
        <v>49</v>
      </c>
      <c r="B19" s="71"/>
      <c r="C19" s="80"/>
      <c r="D19" s="41">
        <v>1</v>
      </c>
      <c r="E19" s="74"/>
      <c r="F19" s="74"/>
      <c r="G19" s="74"/>
      <c r="H19" s="74"/>
      <c r="I19" s="74"/>
      <c r="J19" s="74"/>
      <c r="K19" s="41"/>
      <c r="L19" s="74"/>
      <c r="M19" s="74"/>
      <c r="N19" s="74"/>
      <c r="O19" s="74"/>
      <c r="P19" s="74">
        <v>1</v>
      </c>
      <c r="Q19" s="74">
        <v>1.5</v>
      </c>
      <c r="R19" s="41"/>
      <c r="S19" s="74"/>
      <c r="T19" s="74"/>
      <c r="U19" s="74"/>
      <c r="V19" s="74">
        <v>1</v>
      </c>
      <c r="W19" s="74"/>
      <c r="X19" s="74"/>
      <c r="Y19" s="41">
        <v>1</v>
      </c>
      <c r="Z19" s="74"/>
      <c r="AA19" s="74"/>
      <c r="AB19" s="74">
        <v>1.5</v>
      </c>
      <c r="AC19" s="74"/>
      <c r="AD19" s="74"/>
      <c r="AE19" s="74"/>
      <c r="AF19" s="41"/>
      <c r="AG19" s="74"/>
      <c r="AH19" s="74"/>
      <c r="AI19" s="76">
        <f t="shared" ref="AI19:AI28" si="5">SUM(D19:AH19)</f>
        <v>7</v>
      </c>
      <c r="AJ19" s="81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78"/>
      <c r="DV19" s="78"/>
      <c r="DW19" s="78"/>
      <c r="DX19" s="78"/>
      <c r="DY19" s="78"/>
      <c r="DZ19" s="78"/>
      <c r="EA19" s="78"/>
      <c r="EB19" s="78"/>
      <c r="EC19" s="78"/>
      <c r="ED19" s="78"/>
      <c r="EE19" s="78"/>
      <c r="EF19" s="78"/>
      <c r="EG19" s="78"/>
      <c r="EH19" s="78"/>
      <c r="EI19" s="78"/>
      <c r="EJ19" s="78"/>
      <c r="EK19" s="78"/>
      <c r="EL19" s="78"/>
      <c r="EM19" s="78"/>
      <c r="EN19" s="78"/>
      <c r="EO19" s="78"/>
      <c r="EP19" s="78"/>
      <c r="EQ19" s="78"/>
      <c r="ER19" s="78"/>
      <c r="ES19" s="78"/>
      <c r="ET19" s="78"/>
      <c r="EU19" s="78"/>
      <c r="EV19" s="78"/>
      <c r="EW19" s="78"/>
      <c r="EX19" s="78"/>
      <c r="EY19" s="78"/>
      <c r="EZ19" s="78"/>
      <c r="FA19" s="78"/>
      <c r="FB19" s="78"/>
      <c r="FC19" s="78"/>
      <c r="FD19" s="78"/>
      <c r="FE19" s="78"/>
      <c r="FF19" s="78"/>
      <c r="FG19" s="78"/>
      <c r="FH19" s="78"/>
      <c r="FI19" s="78"/>
      <c r="FJ19" s="78"/>
      <c r="FK19" s="78"/>
      <c r="FL19" s="78"/>
      <c r="FM19" s="78"/>
      <c r="FN19" s="78"/>
      <c r="FO19" s="78"/>
      <c r="FP19" s="78"/>
      <c r="FQ19" s="78"/>
      <c r="FR19" s="78"/>
      <c r="FS19" s="78"/>
      <c r="FT19" s="78"/>
      <c r="FU19" s="78"/>
      <c r="FV19" s="78"/>
      <c r="FW19" s="78"/>
      <c r="FX19" s="78"/>
      <c r="FY19" s="78"/>
      <c r="FZ19" s="78"/>
      <c r="GA19" s="78"/>
      <c r="GB19" s="78"/>
      <c r="GC19" s="78"/>
      <c r="GD19" s="78"/>
      <c r="GE19" s="78"/>
      <c r="GF19" s="78"/>
      <c r="GG19" s="78"/>
      <c r="GH19" s="78"/>
    </row>
    <row r="20" spans="1:190" x14ac:dyDescent="0.2">
      <c r="A20" s="70" t="s">
        <v>24</v>
      </c>
      <c r="B20" s="71"/>
      <c r="C20" s="71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6">
        <f t="shared" si="5"/>
        <v>0</v>
      </c>
      <c r="AJ20" s="81" t="s">
        <v>64</v>
      </c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190" x14ac:dyDescent="0.2">
      <c r="A21" s="70" t="s">
        <v>51</v>
      </c>
      <c r="B21" s="71"/>
      <c r="C21" s="71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6"/>
      <c r="AJ21" s="81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190" x14ac:dyDescent="0.2">
      <c r="A22" s="83" t="s">
        <v>8</v>
      </c>
      <c r="B22" s="71"/>
      <c r="C22" s="71"/>
      <c r="D22" s="74">
        <v>2</v>
      </c>
      <c r="E22" s="74"/>
      <c r="F22" s="74"/>
      <c r="G22" s="74">
        <v>2</v>
      </c>
      <c r="H22" s="74">
        <v>2</v>
      </c>
      <c r="I22" s="74"/>
      <c r="J22" s="74"/>
      <c r="K22" s="74"/>
      <c r="L22" s="74"/>
      <c r="M22" s="74"/>
      <c r="N22" s="74"/>
      <c r="O22" s="74"/>
      <c r="P22" s="74"/>
      <c r="Q22" s="74">
        <v>0.5</v>
      </c>
      <c r="R22" s="74"/>
      <c r="S22" s="74"/>
      <c r="T22" s="74"/>
      <c r="U22" s="74"/>
      <c r="V22" s="74">
        <v>3</v>
      </c>
      <c r="W22" s="74"/>
      <c r="X22" s="74"/>
      <c r="Y22" s="74">
        <v>0.5</v>
      </c>
      <c r="Z22" s="74"/>
      <c r="AA22" s="74"/>
      <c r="AB22" s="74"/>
      <c r="AC22" s="74"/>
      <c r="AD22" s="74"/>
      <c r="AE22" s="74"/>
      <c r="AF22" s="74"/>
      <c r="AG22" s="74"/>
      <c r="AH22" s="74"/>
      <c r="AI22" s="76">
        <f t="shared" si="5"/>
        <v>10</v>
      </c>
      <c r="AJ22" s="81" t="s">
        <v>67</v>
      </c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190" x14ac:dyDescent="0.2">
      <c r="A23" s="70" t="s">
        <v>12</v>
      </c>
      <c r="B23" s="71"/>
      <c r="C23" s="71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>
        <v>7.5</v>
      </c>
      <c r="AE23" s="74">
        <v>7.5</v>
      </c>
      <c r="AF23" s="74"/>
      <c r="AG23" s="74"/>
      <c r="AH23" s="74"/>
      <c r="AI23" s="76">
        <f t="shared" si="5"/>
        <v>15</v>
      </c>
      <c r="AJ23" s="77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190" x14ac:dyDescent="0.2">
      <c r="A24" s="70" t="s">
        <v>13</v>
      </c>
      <c r="B24" s="71"/>
      <c r="C24" s="71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113">
        <v>7.5</v>
      </c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6">
        <f t="shared" si="5"/>
        <v>7.5</v>
      </c>
      <c r="AJ24" s="81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190" x14ac:dyDescent="0.2">
      <c r="A25" s="70" t="s">
        <v>40</v>
      </c>
      <c r="B25" s="71"/>
      <c r="C25" s="84"/>
      <c r="D25" s="41"/>
      <c r="E25" s="74"/>
      <c r="F25" s="74"/>
      <c r="G25" s="41"/>
      <c r="H25" s="74"/>
      <c r="I25" s="74"/>
      <c r="J25" s="74"/>
      <c r="K25" s="41"/>
      <c r="L25" s="74"/>
      <c r="M25" s="74"/>
      <c r="N25" s="41"/>
      <c r="O25" s="74"/>
      <c r="P25" s="74"/>
      <c r="Q25" s="74"/>
      <c r="R25" s="41"/>
      <c r="S25" s="74"/>
      <c r="T25" s="74"/>
      <c r="U25" s="41"/>
      <c r="V25" s="74"/>
      <c r="W25" s="74"/>
      <c r="X25" s="74"/>
      <c r="Y25" s="41"/>
      <c r="Z25" s="74"/>
      <c r="AA25" s="74"/>
      <c r="AB25" s="41"/>
      <c r="AC25" s="74"/>
      <c r="AD25" s="74"/>
      <c r="AE25" s="74"/>
      <c r="AF25" s="41"/>
      <c r="AG25" s="74"/>
      <c r="AH25" s="74"/>
      <c r="AI25" s="76">
        <f t="shared" si="5"/>
        <v>0</v>
      </c>
      <c r="AJ25" s="111" t="s">
        <v>66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70" t="s">
        <v>40</v>
      </c>
      <c r="B26" s="71"/>
      <c r="C26" s="84"/>
      <c r="D26" s="85"/>
      <c r="E26" s="74"/>
      <c r="F26" s="74"/>
      <c r="G26" s="74"/>
      <c r="H26" s="74"/>
      <c r="I26" s="74"/>
      <c r="J26" s="74"/>
      <c r="K26" s="85"/>
      <c r="L26" s="74"/>
      <c r="M26" s="74"/>
      <c r="N26" s="74"/>
      <c r="O26" s="74"/>
      <c r="P26" s="74"/>
      <c r="Q26" s="74"/>
      <c r="R26" s="85"/>
      <c r="S26" s="74"/>
      <c r="T26" s="74"/>
      <c r="U26" s="74"/>
      <c r="V26" s="74"/>
      <c r="W26" s="74"/>
      <c r="X26" s="74"/>
      <c r="Y26" s="85"/>
      <c r="Z26" s="74"/>
      <c r="AA26" s="74"/>
      <c r="AB26" s="74"/>
      <c r="AC26" s="74"/>
      <c r="AD26" s="74"/>
      <c r="AE26" s="74"/>
      <c r="AF26" s="85"/>
      <c r="AG26" s="74"/>
      <c r="AH26" s="74"/>
      <c r="AI26" s="76">
        <f t="shared" si="5"/>
        <v>0</v>
      </c>
      <c r="AJ26" s="77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70" t="s">
        <v>40</v>
      </c>
      <c r="B27" s="71"/>
      <c r="C27" s="84"/>
      <c r="D27" s="85"/>
      <c r="E27" s="74"/>
      <c r="F27" s="74"/>
      <c r="G27" s="74"/>
      <c r="H27" s="74"/>
      <c r="I27" s="74"/>
      <c r="J27" s="74"/>
      <c r="K27" s="85"/>
      <c r="L27" s="74"/>
      <c r="M27" s="74"/>
      <c r="N27" s="74"/>
      <c r="O27" s="74"/>
      <c r="P27" s="74"/>
      <c r="Q27" s="74"/>
      <c r="R27" s="85"/>
      <c r="S27" s="74"/>
      <c r="T27" s="74"/>
      <c r="U27" s="74"/>
      <c r="V27" s="74"/>
      <c r="W27" s="74"/>
      <c r="X27" s="74"/>
      <c r="Y27" s="85"/>
      <c r="Z27" s="74"/>
      <c r="AA27" s="74"/>
      <c r="AB27" s="74"/>
      <c r="AC27" s="74"/>
      <c r="AD27" s="74"/>
      <c r="AE27" s="74"/>
      <c r="AF27" s="85"/>
      <c r="AG27" s="74"/>
      <c r="AH27" s="74"/>
      <c r="AI27" s="76">
        <f t="shared" si="5"/>
        <v>0</v>
      </c>
      <c r="AJ27" s="77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70" t="s">
        <v>40</v>
      </c>
      <c r="B28" s="71"/>
      <c r="C28" s="8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6">
        <f t="shared" si="5"/>
        <v>0</v>
      </c>
      <c r="AJ28" s="86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70" t="s">
        <v>9</v>
      </c>
      <c r="B29" s="71"/>
      <c r="C29" s="71"/>
      <c r="D29" s="87">
        <f t="shared" ref="D29:AE29" si="6">SUM(D17:D28)</f>
        <v>7.5</v>
      </c>
      <c r="E29" s="87">
        <f t="shared" si="6"/>
        <v>0</v>
      </c>
      <c r="F29" s="87">
        <f t="shared" si="6"/>
        <v>0</v>
      </c>
      <c r="G29" s="87">
        <f t="shared" si="6"/>
        <v>7.5</v>
      </c>
      <c r="H29" s="87">
        <f t="shared" si="6"/>
        <v>7.5</v>
      </c>
      <c r="I29" s="87">
        <f t="shared" si="6"/>
        <v>7.5</v>
      </c>
      <c r="J29" s="87">
        <f t="shared" si="6"/>
        <v>7.5</v>
      </c>
      <c r="K29" s="87">
        <f t="shared" si="6"/>
        <v>7.5</v>
      </c>
      <c r="L29" s="87">
        <f t="shared" si="6"/>
        <v>0</v>
      </c>
      <c r="M29" s="87">
        <f t="shared" si="6"/>
        <v>0</v>
      </c>
      <c r="N29" s="87">
        <f t="shared" si="6"/>
        <v>7.5</v>
      </c>
      <c r="O29" s="87">
        <f t="shared" si="6"/>
        <v>7.5</v>
      </c>
      <c r="P29" s="87">
        <f t="shared" si="6"/>
        <v>7.5</v>
      </c>
      <c r="Q29" s="87">
        <f t="shared" si="6"/>
        <v>7.5</v>
      </c>
      <c r="R29" s="87">
        <f t="shared" si="6"/>
        <v>7.5</v>
      </c>
      <c r="S29" s="87">
        <f t="shared" si="6"/>
        <v>0</v>
      </c>
      <c r="T29" s="87">
        <f t="shared" si="6"/>
        <v>0</v>
      </c>
      <c r="U29" s="87">
        <f t="shared" si="6"/>
        <v>7.5</v>
      </c>
      <c r="V29" s="87">
        <f t="shared" si="6"/>
        <v>7.5</v>
      </c>
      <c r="W29" s="87">
        <f t="shared" si="6"/>
        <v>7.5</v>
      </c>
      <c r="X29" s="87">
        <f t="shared" si="6"/>
        <v>7.5</v>
      </c>
      <c r="Y29" s="87">
        <f t="shared" si="6"/>
        <v>7.5</v>
      </c>
      <c r="Z29" s="87">
        <f t="shared" si="6"/>
        <v>0</v>
      </c>
      <c r="AA29" s="87">
        <f t="shared" si="6"/>
        <v>0</v>
      </c>
      <c r="AB29" s="87">
        <f t="shared" si="6"/>
        <v>7.5</v>
      </c>
      <c r="AC29" s="87">
        <f t="shared" si="6"/>
        <v>7.5</v>
      </c>
      <c r="AD29" s="87">
        <f t="shared" si="6"/>
        <v>7.5</v>
      </c>
      <c r="AE29" s="87">
        <f t="shared" si="6"/>
        <v>7.5</v>
      </c>
      <c r="AF29" s="87">
        <f t="shared" ref="AF29:AH29" si="7">SUM(AF17:AF28)</f>
        <v>0</v>
      </c>
      <c r="AG29" s="87">
        <f t="shared" si="7"/>
        <v>0</v>
      </c>
      <c r="AH29" s="87">
        <f t="shared" si="7"/>
        <v>0</v>
      </c>
      <c r="AI29" s="88">
        <f t="shared" ref="AI29" si="8">SUM(AI17:AI28)</f>
        <v>150</v>
      </c>
      <c r="AJ29" s="89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s="4" customFormat="1" ht="13.5" thickBot="1" x14ac:dyDescent="0.25">
      <c r="A30" s="90" t="s">
        <v>10</v>
      </c>
      <c r="B30" s="91"/>
      <c r="C30" s="92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4"/>
      <c r="AJ30" s="95"/>
      <c r="AZ30" s="5"/>
    </row>
    <row r="31" spans="1:190" s="4" customFormat="1" ht="12" thickBot="1" x14ac:dyDescent="0.25">
      <c r="A31" s="96" t="s">
        <v>50</v>
      </c>
      <c r="B31" s="92" t="s">
        <v>28</v>
      </c>
      <c r="C31" s="92"/>
      <c r="D31" s="93"/>
      <c r="E31" s="93"/>
      <c r="F31" s="93" t="s">
        <v>34</v>
      </c>
      <c r="G31" s="93"/>
      <c r="H31" s="93" t="s">
        <v>35</v>
      </c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Y31" s="93"/>
      <c r="Z31" s="93"/>
      <c r="AA31" s="93"/>
      <c r="AB31" s="93"/>
      <c r="AC31" s="93"/>
      <c r="AD31" s="93"/>
      <c r="AE31" s="93"/>
      <c r="AF31" s="97" t="s">
        <v>11</v>
      </c>
      <c r="AG31" s="98">
        <f>20</f>
        <v>20</v>
      </c>
      <c r="AH31" s="93"/>
      <c r="AI31" s="99">
        <f>AG31*7.5</f>
        <v>150</v>
      </c>
      <c r="AJ31" s="95"/>
      <c r="AZ31" s="5"/>
    </row>
    <row r="32" spans="1:190" s="4" customFormat="1" ht="11.25" x14ac:dyDescent="0.2">
      <c r="A32" s="96" t="s">
        <v>27</v>
      </c>
      <c r="B32" s="92" t="s">
        <v>29</v>
      </c>
      <c r="C32" s="92"/>
      <c r="D32" s="93"/>
      <c r="E32" s="93"/>
      <c r="F32" s="93" t="s">
        <v>43</v>
      </c>
      <c r="G32" s="93"/>
      <c r="H32" s="93" t="s">
        <v>36</v>
      </c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4"/>
      <c r="AJ32" s="95"/>
      <c r="AZ32" s="5"/>
    </row>
    <row r="33" spans="1:52" s="4" customFormat="1" ht="11.25" x14ac:dyDescent="0.2">
      <c r="A33" s="96" t="s">
        <v>32</v>
      </c>
      <c r="B33" s="92" t="s">
        <v>33</v>
      </c>
      <c r="C33" s="92"/>
      <c r="D33" s="93"/>
      <c r="E33" s="93"/>
      <c r="F33" s="93" t="s">
        <v>42</v>
      </c>
      <c r="G33" s="93"/>
      <c r="H33" s="93" t="s">
        <v>37</v>
      </c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Y33" s="93"/>
      <c r="Z33" s="93"/>
      <c r="AA33" s="93"/>
      <c r="AB33" s="93"/>
      <c r="AC33" s="93"/>
      <c r="AD33" s="93"/>
      <c r="AE33" s="93"/>
      <c r="AF33" s="97" t="s">
        <v>23</v>
      </c>
      <c r="AG33" s="93"/>
      <c r="AH33" s="93"/>
      <c r="AI33" s="94">
        <f>AI29-AI31</f>
        <v>0</v>
      </c>
      <c r="AJ33" s="100" t="s">
        <v>47</v>
      </c>
      <c r="AZ33" s="5"/>
    </row>
    <row r="34" spans="1:52" s="4" customFormat="1" ht="11.25" x14ac:dyDescent="0.2">
      <c r="A34" s="92" t="s">
        <v>30</v>
      </c>
      <c r="B34" s="92" t="s">
        <v>31</v>
      </c>
      <c r="C34" s="95"/>
      <c r="D34" s="101"/>
      <c r="E34" s="101"/>
      <c r="F34" s="101" t="s">
        <v>44</v>
      </c>
      <c r="G34" s="101"/>
      <c r="H34" s="101" t="s">
        <v>38</v>
      </c>
      <c r="I34" s="101"/>
      <c r="J34" s="101"/>
      <c r="K34" s="101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4"/>
      <c r="AJ34" s="95"/>
    </row>
    <row r="35" spans="1:52" s="4" customFormat="1" ht="11.25" x14ac:dyDescent="0.2">
      <c r="A35" s="95" t="s">
        <v>25</v>
      </c>
      <c r="B35" s="95" t="s">
        <v>26</v>
      </c>
      <c r="C35" s="95"/>
      <c r="D35" s="101"/>
      <c r="E35" s="101"/>
      <c r="F35" s="101" t="s">
        <v>39</v>
      </c>
      <c r="G35" s="101"/>
      <c r="H35" s="101" t="s">
        <v>45</v>
      </c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Y35" s="101"/>
      <c r="Z35" s="101"/>
      <c r="AA35" s="101"/>
      <c r="AB35" s="101"/>
      <c r="AC35" s="101"/>
      <c r="AD35" s="101"/>
      <c r="AE35" s="101"/>
      <c r="AF35" s="102" t="s">
        <v>21</v>
      </c>
      <c r="AG35" s="101"/>
      <c r="AH35" s="101"/>
      <c r="AI35" s="103">
        <f>16.5</f>
        <v>16.5</v>
      </c>
      <c r="AJ35" s="95"/>
    </row>
    <row r="36" spans="1:52" s="4" customFormat="1" ht="11.25" x14ac:dyDescent="0.2">
      <c r="A36" s="95"/>
      <c r="B36" s="95"/>
      <c r="C36" s="95"/>
      <c r="D36" s="101"/>
      <c r="E36" s="101"/>
      <c r="F36" s="101"/>
      <c r="G36" s="101"/>
      <c r="H36" s="101" t="s">
        <v>46</v>
      </c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95"/>
    </row>
    <row r="37" spans="1:52" s="4" customFormat="1" ht="13.5" thickBot="1" x14ac:dyDescent="0.25">
      <c r="A37" s="104"/>
      <c r="B37" s="104"/>
      <c r="C37" s="104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Y37" s="101"/>
      <c r="Z37" s="101"/>
      <c r="AA37" s="101"/>
      <c r="AB37" s="101"/>
      <c r="AC37" s="101"/>
      <c r="AD37" s="101"/>
      <c r="AE37" s="101"/>
      <c r="AF37" s="102" t="s">
        <v>22</v>
      </c>
      <c r="AG37" s="101"/>
      <c r="AH37" s="101"/>
      <c r="AI37" s="105">
        <f>AI33+AI35</f>
        <v>16.5</v>
      </c>
      <c r="AJ37" s="95"/>
    </row>
    <row r="38" spans="1:52" s="4" customFormat="1" ht="13.5" thickTop="1" x14ac:dyDescent="0.2">
      <c r="A38" s="104"/>
      <c r="B38" s="104"/>
      <c r="C38" s="104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</row>
    <row r="39" spans="1:52" s="4" customFormat="1" x14ac:dyDescent="0.2">
      <c r="A39" s="104"/>
      <c r="B39" s="104"/>
      <c r="C39" s="104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</row>
    <row r="40" spans="1:52" s="4" customFormat="1" x14ac:dyDescent="0.2">
      <c r="A40" s="104"/>
      <c r="B40" s="104"/>
      <c r="C40" s="104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</row>
    <row r="41" spans="1:52" s="4" customFormat="1" x14ac:dyDescent="0.2">
      <c r="A41" s="104"/>
      <c r="B41" s="104"/>
      <c r="C41" s="104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</row>
    <row r="42" spans="1:52" x14ac:dyDescent="0.2">
      <c r="C42" s="106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1:52" x14ac:dyDescent="0.2">
      <c r="C43" s="106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1:52" x14ac:dyDescent="0.2">
      <c r="C44" s="106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1:52" x14ac:dyDescent="0.2">
      <c r="C45" s="106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1:52" x14ac:dyDescent="0.2">
      <c r="C46" s="106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1:52" x14ac:dyDescent="0.2">
      <c r="C47" s="106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1:52" x14ac:dyDescent="0.2">
      <c r="C48" s="106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3:36" x14ac:dyDescent="0.2">
      <c r="C49" s="106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3:36" x14ac:dyDescent="0.2">
      <c r="C50" s="106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3:36" x14ac:dyDescent="0.2">
      <c r="C51" s="106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3:36" x14ac:dyDescent="0.2">
      <c r="C52" s="106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3:36" x14ac:dyDescent="0.2">
      <c r="C53" s="106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3:36" x14ac:dyDescent="0.2">
      <c r="C54" s="106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3:36" x14ac:dyDescent="0.2">
      <c r="C55" s="106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3:36" x14ac:dyDescent="0.2">
      <c r="C56" s="106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3:36" x14ac:dyDescent="0.2">
      <c r="C57" s="106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3:36" x14ac:dyDescent="0.2">
      <c r="C58" s="106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3:36" x14ac:dyDescent="0.2">
      <c r="C59" s="106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3:36" x14ac:dyDescent="0.2">
      <c r="C60" s="106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3:36" x14ac:dyDescent="0.2">
      <c r="C61" s="106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3:36" x14ac:dyDescent="0.2">
      <c r="C62" s="106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3:36" x14ac:dyDescent="0.2">
      <c r="C63" s="106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3:36" x14ac:dyDescent="0.2">
      <c r="C64" s="106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</row>
    <row r="65" spans="3:36" x14ac:dyDescent="0.2">
      <c r="C65" s="106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</row>
    <row r="66" spans="3:36" x14ac:dyDescent="0.2">
      <c r="C66" s="106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</row>
    <row r="67" spans="3:36" x14ac:dyDescent="0.2">
      <c r="C67" s="106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</row>
    <row r="68" spans="3:36" x14ac:dyDescent="0.2">
      <c r="C68" s="106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</row>
    <row r="69" spans="3:36" x14ac:dyDescent="0.2">
      <c r="C69" s="106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</row>
    <row r="70" spans="3:36" x14ac:dyDescent="0.2">
      <c r="C70" s="106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</row>
    <row r="71" spans="3:36" x14ac:dyDescent="0.2">
      <c r="C71" s="106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</row>
    <row r="72" spans="3:36" x14ac:dyDescent="0.2">
      <c r="C72" s="106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</row>
    <row r="73" spans="3:36" x14ac:dyDescent="0.2">
      <c r="C73" s="106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</row>
    <row r="74" spans="3:36" x14ac:dyDescent="0.2">
      <c r="C74" s="106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</row>
    <row r="75" spans="3:36" x14ac:dyDescent="0.2">
      <c r="C75" s="106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</row>
    <row r="76" spans="3:36" x14ac:dyDescent="0.2">
      <c r="C76" s="106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</row>
    <row r="77" spans="3:36" x14ac:dyDescent="0.2">
      <c r="C77" s="106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</row>
    <row r="78" spans="3:36" x14ac:dyDescent="0.2">
      <c r="C78" s="106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</row>
    <row r="79" spans="3:36" x14ac:dyDescent="0.2">
      <c r="C79" s="106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</row>
    <row r="80" spans="3:36" x14ac:dyDescent="0.2">
      <c r="C80" s="106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</row>
    <row r="81" spans="3:36" x14ac:dyDescent="0.2">
      <c r="C81" s="106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</row>
    <row r="82" spans="3:36" x14ac:dyDescent="0.2">
      <c r="C82" s="106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2019-02-04T21:09:56Z</cp:lastPrinted>
  <dcterms:created xsi:type="dcterms:W3CDTF">1998-07-03T22:57:08Z</dcterms:created>
  <dcterms:modified xsi:type="dcterms:W3CDTF">2019-03-04T23:38:08Z</dcterms:modified>
</cp:coreProperties>
</file>