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2019\03-19\"/>
    </mc:Choice>
  </mc:AlternateContent>
  <xr:revisionPtr revIDLastSave="0" documentId="13_ncr:1_{DEAC1384-E904-439A-9D6B-DDBE9A72489E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Sheet1!$A$1:$AJ$48</definedName>
  </definedNames>
  <calcPr calcId="181029"/>
</workbook>
</file>

<file path=xl/calcChain.xml><?xml version="1.0" encoding="utf-8"?>
<calcChain xmlns="http://schemas.openxmlformats.org/spreadsheetml/2006/main">
  <c r="AI45" i="1" l="1"/>
  <c r="AG41" i="1"/>
  <c r="AH20" i="1"/>
  <c r="AH39" i="1" s="1"/>
  <c r="AG20" i="1"/>
  <c r="AG39" i="1" s="1"/>
  <c r="AF20" i="1"/>
  <c r="AF39" i="1" s="1"/>
  <c r="AI27" i="1" l="1"/>
  <c r="D20" i="1" l="1"/>
  <c r="AE20" i="1" l="1"/>
  <c r="AE39" i="1" s="1"/>
  <c r="AD20" i="1"/>
  <c r="AD39" i="1" s="1"/>
  <c r="AC20" i="1"/>
  <c r="AC39" i="1" s="1"/>
  <c r="AB20" i="1"/>
  <c r="AB39" i="1" s="1"/>
  <c r="AA20" i="1"/>
  <c r="AA39" i="1" s="1"/>
  <c r="Z20" i="1"/>
  <c r="Z39" i="1" s="1"/>
  <c r="Y20" i="1"/>
  <c r="Y39" i="1" s="1"/>
  <c r="X20" i="1"/>
  <c r="X39" i="1" s="1"/>
  <c r="W20" i="1"/>
  <c r="W39" i="1" s="1"/>
  <c r="V20" i="1"/>
  <c r="V39" i="1" s="1"/>
  <c r="U20" i="1"/>
  <c r="T20" i="1"/>
  <c r="T39" i="1" s="1"/>
  <c r="S20" i="1"/>
  <c r="S39" i="1" s="1"/>
  <c r="R20" i="1"/>
  <c r="R39" i="1" s="1"/>
  <c r="Q20" i="1"/>
  <c r="Q39" i="1" s="1"/>
  <c r="P20" i="1"/>
  <c r="P39" i="1" s="1"/>
  <c r="O20" i="1"/>
  <c r="O39" i="1" s="1"/>
  <c r="N20" i="1"/>
  <c r="N39" i="1" s="1"/>
  <c r="M20" i="1"/>
  <c r="M39" i="1" s="1"/>
  <c r="L20" i="1"/>
  <c r="L39" i="1" s="1"/>
  <c r="K20" i="1"/>
  <c r="K39" i="1" s="1"/>
  <c r="J20" i="1"/>
  <c r="J39" i="1" s="1"/>
  <c r="I20" i="1"/>
  <c r="I39" i="1" s="1"/>
  <c r="H20" i="1"/>
  <c r="H39" i="1" s="1"/>
  <c r="G20" i="1"/>
  <c r="G39" i="1" s="1"/>
  <c r="F20" i="1"/>
  <c r="F39" i="1" s="1"/>
  <c r="E20" i="1"/>
  <c r="E39" i="1" s="1"/>
  <c r="D39" i="1"/>
  <c r="U39" i="1" l="1"/>
  <c r="AI14" i="1"/>
  <c r="AI11" i="1"/>
  <c r="AI29" i="1" l="1"/>
  <c r="AI26" i="1"/>
  <c r="AI37" i="1" l="1"/>
  <c r="AI18" i="1" l="1"/>
  <c r="AI17" i="1" l="1"/>
  <c r="AI22" i="1" l="1"/>
  <c r="AI32" i="1"/>
  <c r="AI36" i="1" l="1"/>
  <c r="AI35" i="1"/>
  <c r="AI19" i="1"/>
  <c r="AI16" i="1"/>
  <c r="AI21" i="1" l="1"/>
  <c r="AI41" i="1"/>
  <c r="AI38" i="1"/>
  <c r="AI8" i="1"/>
  <c r="AI9" i="1"/>
  <c r="AI10" i="1"/>
  <c r="AI12" i="1"/>
  <c r="AI13" i="1"/>
  <c r="AI15" i="1"/>
  <c r="AI23" i="1"/>
  <c r="AI24" i="1"/>
  <c r="AI25" i="1"/>
  <c r="AI28" i="1"/>
  <c r="AI30" i="1"/>
  <c r="AI31" i="1"/>
  <c r="AI33" i="1"/>
  <c r="AI34" i="1"/>
  <c r="AI20" i="1" l="1"/>
  <c r="AI39" i="1" s="1"/>
  <c r="AI43" i="1" s="1"/>
  <c r="AI47" i="1" s="1"/>
</calcChain>
</file>

<file path=xl/sharedStrings.xml><?xml version="1.0" encoding="utf-8"?>
<sst xmlns="http://schemas.openxmlformats.org/spreadsheetml/2006/main" count="262" uniqueCount="110">
  <si>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</si>
  <si>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</si>
  <si>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</si>
  <si>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</si>
  <si>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</si>
  <si>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</si>
  <si>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</si>
  <si>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</si>
  <si>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</si>
  <si>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</si>
  <si>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</si>
  <si>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</si>
  <si>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</si>
  <si>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</si>
  <si>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</si>
  <si>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</si>
  <si>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</si>
  <si>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</si>
  <si>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</si>
  <si>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</si>
  <si>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</si>
  <si>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</si>
  <si>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</si>
  <si>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</si>
  <si>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</si>
  <si>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</si>
  <si>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</si>
  <si>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</si>
  <si>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</si>
  <si>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</si>
  <si>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</si>
  <si>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</si>
  <si>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</si>
  <si>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</si>
  <si>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</si>
  <si>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</si>
  <si>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</si>
  <si>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</si>
  <si>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</si>
  <si>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</si>
  <si>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</si>
  <si>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</si>
  <si>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</si>
  <si>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</si>
  <si>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</si>
  <si>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</si>
  <si>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</si>
  <si>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</si>
  <si>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</si>
  <si>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Office Furniture/Repairs/Recycling/AC</t>
  </si>
  <si>
    <t>Parisa Moghaddam</t>
  </si>
  <si>
    <t>1705</t>
  </si>
  <si>
    <t>Printer Maintenance</t>
  </si>
  <si>
    <t>Image Bank</t>
  </si>
  <si>
    <t>DP Booklets(13)MAGAZINE/SBSMembrane File</t>
  </si>
  <si>
    <t>Archiving/Filing/Email Archiving</t>
  </si>
  <si>
    <t>1709</t>
  </si>
  <si>
    <t>Port Royal 6B Apts</t>
  </si>
  <si>
    <t>1701</t>
  </si>
  <si>
    <t>Emery Lot 1</t>
  </si>
  <si>
    <t>1702</t>
  </si>
  <si>
    <t>Mosaic Emery Phase 2</t>
  </si>
  <si>
    <t>1415</t>
  </si>
  <si>
    <t>Cambria Park</t>
  </si>
  <si>
    <t>Intergulf SFU Lot17</t>
  </si>
  <si>
    <t>1604</t>
  </si>
  <si>
    <t>Mosaic Parker</t>
  </si>
  <si>
    <t>Scan/Copy/Print Documents</t>
  </si>
  <si>
    <t>1507</t>
  </si>
  <si>
    <t>Johnson Steet</t>
  </si>
  <si>
    <t>1602</t>
  </si>
  <si>
    <t>finish house</t>
  </si>
  <si>
    <t>Lunch &amp; Learn/Meeting Coordinating</t>
  </si>
  <si>
    <t>Library/Mat Library/Magazine</t>
  </si>
  <si>
    <t>Board</t>
  </si>
  <si>
    <t>DP Booklet Library</t>
  </si>
  <si>
    <t>Drawing Stamp</t>
  </si>
  <si>
    <t>1503</t>
  </si>
  <si>
    <t>Hunter Street</t>
  </si>
  <si>
    <t>1601</t>
  </si>
  <si>
    <t>Guildhouse</t>
  </si>
  <si>
    <t>Spec, 1503CC</t>
  </si>
  <si>
    <t>Material Board, Spec</t>
  </si>
  <si>
    <t>1709 list</t>
  </si>
  <si>
    <t>1306</t>
  </si>
  <si>
    <t>Nelson</t>
  </si>
  <si>
    <t>1902 start up</t>
  </si>
  <si>
    <t>Schedule C-A, C-B, Memo</t>
  </si>
  <si>
    <t>Food Ordering/Dessert/webinar/cutting boards for presentation</t>
  </si>
  <si>
    <t>PlanGrid/Fieldwire</t>
  </si>
  <si>
    <t>BCBC updating/Ashrae/AIBC/CSA/</t>
  </si>
  <si>
    <t>March 2019</t>
  </si>
  <si>
    <t>UPLOADING DOCS for1507,1415,1602,1604,1306</t>
  </si>
  <si>
    <t>preparing binders for Cindy/Doug</t>
  </si>
  <si>
    <t>Ark, CCDC3-5B</t>
  </si>
  <si>
    <t>Site Review Template</t>
  </si>
  <si>
    <t>Site Reviews, C-B edit</t>
  </si>
  <si>
    <t xml:space="preserve">New Staff </t>
  </si>
  <si>
    <t>Subscriptions/Indesign</t>
  </si>
  <si>
    <t>Xerox fixing</t>
  </si>
  <si>
    <t>SI Log, RFI, SD log,materail board</t>
  </si>
  <si>
    <t>Cambie Corridor for Bob,1207 spec,1709</t>
  </si>
  <si>
    <t>RFI/ Shop Drawing/ Site reviews logs, SD review</t>
  </si>
  <si>
    <t>IFC Block Editing and PDF making , Color elevation</t>
  </si>
  <si>
    <t>Elevation coloring- Kitchen dimension, Plan Editing</t>
  </si>
  <si>
    <t>1406</t>
  </si>
  <si>
    <t>Belbark</t>
  </si>
  <si>
    <t>Admin Log Sheet</t>
  </si>
  <si>
    <t xml:space="preserve">C-A, C-B, Admin Log Excel Sheet 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</si>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</sst>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lightHorizontal">
        <bgColor theme="0" tint="-0.249977111117893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15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Fill="1" applyBorder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49" fontId="2" fillId="8" borderId="0" xfId="0" applyNumberFormat="1" applyFont="1" applyFill="1" applyBorder="1" applyProtection="1">
      <protection locked="0"/>
    </xf>
    <xf numFmtId="0" fontId="2" fillId="9" borderId="0" xfId="0" applyFont="1" applyFill="1" applyBorder="1" applyProtection="1">
      <protection locked="0"/>
    </xf>
    <xf numFmtId="0" fontId="2" fillId="9" borderId="0" xfId="0" applyFont="1" applyFill="1" applyProtection="1">
      <protection locked="0"/>
    </xf>
    <xf numFmtId="0" fontId="5" fillId="0" borderId="30" xfId="0" applyFont="1" applyFill="1" applyBorder="1" applyProtection="1">
      <protection locked="0"/>
    </xf>
    <xf numFmtId="49" fontId="2" fillId="8" borderId="16" xfId="0" applyNumberFormat="1" applyFont="1" applyFill="1" applyBorder="1" applyAlignment="1" applyProtection="1">
      <alignment horizontal="left"/>
      <protection locked="0"/>
    </xf>
    <xf numFmtId="0" fontId="2" fillId="8" borderId="17" xfId="0" applyFont="1" applyFill="1" applyBorder="1" applyProtection="1">
      <protection locked="0"/>
    </xf>
    <xf numFmtId="164" fontId="5" fillId="8" borderId="19" xfId="0" applyNumberFormat="1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5" fillId="8" borderId="30" xfId="0" applyFont="1" applyFill="1" applyBorder="1" applyProtection="1">
      <protection locked="0"/>
    </xf>
    <xf numFmtId="0" fontId="1" fillId="4" borderId="1" xfId="0" applyFont="1" applyFill="1" applyBorder="1"/>
    <xf numFmtId="0" fontId="2" fillId="4" borderId="21" xfId="0" applyFont="1" applyFill="1" applyBorder="1" applyAlignment="1" applyProtection="1">
      <alignment horizontal="left"/>
      <protection locked="0"/>
    </xf>
    <xf numFmtId="0" fontId="5" fillId="7" borderId="18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0" fontId="2" fillId="8" borderId="0" xfId="0" applyFont="1" applyFill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1" fillId="4" borderId="2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2"/>
  <sheetViews>
    <sheetView tabSelected="1" zoomScaleNormal="100" zoomScaleSheetLayoutView="100" workbookViewId="0">
      <selection activeCell="X22" sqref="X22:Y22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0" customFormat="1" ht="12" customHeight="1" x14ac:dyDescent="0.2">
      <c r="A1" s="37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8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0" customFormat="1" ht="12" customHeight="1" x14ac:dyDescent="0.2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8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2" t="s">
        <v>50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0" t="s">
        <v>91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7"/>
      <c r="B4" s="37"/>
      <c r="C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3" t="s">
        <v>2</v>
      </c>
      <c r="B5" s="44"/>
      <c r="C5" s="41"/>
      <c r="D5" s="42"/>
      <c r="E5" s="42"/>
      <c r="F5" s="42"/>
      <c r="G5" s="42"/>
      <c r="H5" s="42"/>
      <c r="I5" s="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8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5"/>
      <c r="B7" s="46"/>
      <c r="C7" s="47" t="s">
        <v>37</v>
      </c>
      <c r="D7" s="49" t="s">
        <v>16</v>
      </c>
      <c r="E7" s="48" t="s">
        <v>17</v>
      </c>
      <c r="F7" s="48" t="s">
        <v>17</v>
      </c>
      <c r="G7" s="49" t="s">
        <v>18</v>
      </c>
      <c r="H7" s="49" t="s">
        <v>14</v>
      </c>
      <c r="I7" s="49" t="s">
        <v>15</v>
      </c>
      <c r="J7" s="49" t="s">
        <v>14</v>
      </c>
      <c r="K7" s="49" t="s">
        <v>16</v>
      </c>
      <c r="L7" s="48" t="s">
        <v>17</v>
      </c>
      <c r="M7" s="48" t="s">
        <v>17</v>
      </c>
      <c r="N7" s="49" t="s">
        <v>18</v>
      </c>
      <c r="O7" s="49" t="s">
        <v>14</v>
      </c>
      <c r="P7" s="49" t="s">
        <v>15</v>
      </c>
      <c r="Q7" s="49" t="s">
        <v>14</v>
      </c>
      <c r="R7" s="49" t="s">
        <v>16</v>
      </c>
      <c r="S7" s="48" t="s">
        <v>17</v>
      </c>
      <c r="T7" s="48" t="s">
        <v>17</v>
      </c>
      <c r="U7" s="49" t="s">
        <v>18</v>
      </c>
      <c r="V7" s="49" t="s">
        <v>14</v>
      </c>
      <c r="W7" s="49" t="s">
        <v>15</v>
      </c>
      <c r="X7" s="49" t="s">
        <v>14</v>
      </c>
      <c r="Y7" s="49" t="s">
        <v>16</v>
      </c>
      <c r="Z7" s="48" t="s">
        <v>17</v>
      </c>
      <c r="AA7" s="48" t="s">
        <v>17</v>
      </c>
      <c r="AB7" s="49" t="s">
        <v>18</v>
      </c>
      <c r="AC7" s="49" t="s">
        <v>14</v>
      </c>
      <c r="AD7" s="49" t="s">
        <v>15</v>
      </c>
      <c r="AE7" s="49" t="s">
        <v>14</v>
      </c>
      <c r="AF7" s="49" t="s">
        <v>16</v>
      </c>
      <c r="AG7" s="48" t="s">
        <v>17</v>
      </c>
      <c r="AH7" s="48" t="s">
        <v>17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59" t="s">
        <v>65</v>
      </c>
      <c r="B8" s="52" t="s">
        <v>64</v>
      </c>
      <c r="C8" s="53" t="s">
        <v>44</v>
      </c>
      <c r="D8" s="63">
        <v>0.5</v>
      </c>
      <c r="E8" s="63" t="s">
        <v>19</v>
      </c>
      <c r="F8" s="63" t="s">
        <v>19</v>
      </c>
      <c r="G8" s="63">
        <v>1</v>
      </c>
      <c r="H8" s="63"/>
      <c r="I8" s="63">
        <v>0.5</v>
      </c>
      <c r="J8" s="63"/>
      <c r="K8" s="63">
        <v>0.5</v>
      </c>
      <c r="L8" s="63" t="s">
        <v>19</v>
      </c>
      <c r="M8" s="63" t="s">
        <v>19</v>
      </c>
      <c r="N8" s="63">
        <v>0.5</v>
      </c>
      <c r="O8" s="63">
        <v>0.5</v>
      </c>
      <c r="P8" s="63">
        <v>0.5</v>
      </c>
      <c r="Q8" s="63"/>
      <c r="R8" s="63">
        <v>0.5</v>
      </c>
      <c r="S8" s="63" t="s">
        <v>19</v>
      </c>
      <c r="T8" s="63" t="s">
        <v>19</v>
      </c>
      <c r="U8" s="63">
        <v>4.5</v>
      </c>
      <c r="V8" s="63">
        <v>2</v>
      </c>
      <c r="W8" s="63"/>
      <c r="X8" s="63"/>
      <c r="Y8" s="63"/>
      <c r="Z8" s="63" t="s">
        <v>19</v>
      </c>
      <c r="AA8" s="63" t="s">
        <v>19</v>
      </c>
      <c r="AB8" s="63"/>
      <c r="AC8" s="63">
        <v>1</v>
      </c>
      <c r="AD8" s="63">
        <v>0.5</v>
      </c>
      <c r="AE8" s="63"/>
      <c r="AF8" s="63"/>
      <c r="AG8" s="63" t="s">
        <v>19</v>
      </c>
      <c r="AH8" s="63" t="s">
        <v>19</v>
      </c>
      <c r="AI8" s="64">
        <f t="shared" ref="AI8:AI16" si="0">SUM(D8:AH8)</f>
        <v>12.5</v>
      </c>
      <c r="AJ8" s="54" t="s">
        <v>102</v>
      </c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0" t="s">
        <v>79</v>
      </c>
      <c r="B9" s="46" t="s">
        <v>80</v>
      </c>
      <c r="C9" s="47" t="s">
        <v>44</v>
      </c>
      <c r="D9" s="65"/>
      <c r="E9" s="63" t="s">
        <v>19</v>
      </c>
      <c r="F9" s="63" t="s">
        <v>19</v>
      </c>
      <c r="G9" s="65"/>
      <c r="H9" s="65"/>
      <c r="I9" s="65"/>
      <c r="J9" s="65"/>
      <c r="K9" s="65"/>
      <c r="L9" s="63" t="s">
        <v>19</v>
      </c>
      <c r="M9" s="63" t="s">
        <v>19</v>
      </c>
      <c r="N9" s="65"/>
      <c r="O9" s="65"/>
      <c r="P9" s="65"/>
      <c r="Q9" s="65"/>
      <c r="R9" s="65"/>
      <c r="S9" s="63" t="s">
        <v>19</v>
      </c>
      <c r="T9" s="63" t="s">
        <v>19</v>
      </c>
      <c r="U9" s="65"/>
      <c r="V9" s="65"/>
      <c r="W9" s="65"/>
      <c r="X9" s="65"/>
      <c r="Y9" s="65"/>
      <c r="Z9" s="63" t="s">
        <v>19</v>
      </c>
      <c r="AA9" s="63" t="s">
        <v>19</v>
      </c>
      <c r="AB9" s="65"/>
      <c r="AC9" s="65"/>
      <c r="AD9" s="65"/>
      <c r="AE9" s="65"/>
      <c r="AF9" s="65"/>
      <c r="AG9" s="63" t="s">
        <v>19</v>
      </c>
      <c r="AH9" s="63" t="s">
        <v>19</v>
      </c>
      <c r="AI9" s="64">
        <f t="shared" si="0"/>
        <v>0</v>
      </c>
      <c r="AJ9" s="51" t="s">
        <v>87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59" t="s">
        <v>70</v>
      </c>
      <c r="B10" s="52" t="s">
        <v>71</v>
      </c>
      <c r="C10" s="53" t="s">
        <v>44</v>
      </c>
      <c r="D10" s="63"/>
      <c r="E10" s="63" t="s">
        <v>19</v>
      </c>
      <c r="F10" s="63" t="s">
        <v>19</v>
      </c>
      <c r="G10" s="63"/>
      <c r="H10" s="63"/>
      <c r="I10" s="63"/>
      <c r="J10" s="63"/>
      <c r="K10" s="63"/>
      <c r="L10" s="63" t="s">
        <v>19</v>
      </c>
      <c r="M10" s="63" t="s">
        <v>19</v>
      </c>
      <c r="N10" s="63"/>
      <c r="O10" s="63"/>
      <c r="P10" s="63"/>
      <c r="Q10" s="63"/>
      <c r="R10" s="63"/>
      <c r="S10" s="63" t="s">
        <v>19</v>
      </c>
      <c r="T10" s="63" t="s">
        <v>19</v>
      </c>
      <c r="U10" s="63">
        <v>0.5</v>
      </c>
      <c r="V10" s="63"/>
      <c r="W10" s="63"/>
      <c r="X10" s="63"/>
      <c r="Y10" s="63"/>
      <c r="Z10" s="63" t="s">
        <v>19</v>
      </c>
      <c r="AA10" s="63" t="s">
        <v>19</v>
      </c>
      <c r="AB10" s="63">
        <v>4.5</v>
      </c>
      <c r="AC10" s="63">
        <v>4.5</v>
      </c>
      <c r="AD10" s="63"/>
      <c r="AE10" s="63">
        <v>2</v>
      </c>
      <c r="AF10" s="63">
        <v>2.5</v>
      </c>
      <c r="AG10" s="63" t="s">
        <v>19</v>
      </c>
      <c r="AH10" s="63" t="s">
        <v>19</v>
      </c>
      <c r="AI10" s="64">
        <f t="shared" si="0"/>
        <v>14</v>
      </c>
      <c r="AJ10" s="54" t="s">
        <v>103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0" t="s">
        <v>77</v>
      </c>
      <c r="B11" s="46" t="s">
        <v>78</v>
      </c>
      <c r="C11" s="47" t="s">
        <v>44</v>
      </c>
      <c r="D11" s="65"/>
      <c r="E11" s="63" t="s">
        <v>19</v>
      </c>
      <c r="F11" s="63" t="s">
        <v>19</v>
      </c>
      <c r="G11" s="65"/>
      <c r="H11" s="65"/>
      <c r="I11" s="65"/>
      <c r="J11" s="65"/>
      <c r="K11" s="65"/>
      <c r="L11" s="63" t="s">
        <v>19</v>
      </c>
      <c r="M11" s="63" t="s">
        <v>19</v>
      </c>
      <c r="N11" s="65"/>
      <c r="O11" s="65"/>
      <c r="P11" s="65"/>
      <c r="Q11" s="65"/>
      <c r="R11" s="65"/>
      <c r="S11" s="63" t="s">
        <v>19</v>
      </c>
      <c r="T11" s="63" t="s">
        <v>19</v>
      </c>
      <c r="U11" s="65"/>
      <c r="V11" s="65"/>
      <c r="W11" s="65"/>
      <c r="X11" s="65"/>
      <c r="Y11" s="65"/>
      <c r="Z11" s="63" t="s">
        <v>19</v>
      </c>
      <c r="AA11" s="63" t="s">
        <v>19</v>
      </c>
      <c r="AB11" s="65"/>
      <c r="AC11" s="65"/>
      <c r="AD11" s="65"/>
      <c r="AE11" s="65"/>
      <c r="AF11" s="65"/>
      <c r="AG11" s="63" t="s">
        <v>19</v>
      </c>
      <c r="AH11" s="63" t="s">
        <v>19</v>
      </c>
      <c r="AI11" s="64">
        <f t="shared" si="0"/>
        <v>0</v>
      </c>
      <c r="AJ11" s="51" t="s">
        <v>81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59" t="s">
        <v>84</v>
      </c>
      <c r="B12" s="52" t="s">
        <v>85</v>
      </c>
      <c r="C12" s="53"/>
      <c r="D12" s="63"/>
      <c r="E12" s="63" t="s">
        <v>19</v>
      </c>
      <c r="F12" s="63" t="s">
        <v>19</v>
      </c>
      <c r="G12" s="63"/>
      <c r="H12" s="63"/>
      <c r="I12" s="63"/>
      <c r="J12" s="63"/>
      <c r="K12" s="63"/>
      <c r="L12" s="63" t="s">
        <v>19</v>
      </c>
      <c r="M12" s="63" t="s">
        <v>19</v>
      </c>
      <c r="N12" s="63"/>
      <c r="O12" s="63"/>
      <c r="P12" s="63"/>
      <c r="Q12" s="63"/>
      <c r="R12" s="63"/>
      <c r="S12" s="63" t="s">
        <v>19</v>
      </c>
      <c r="T12" s="63" t="s">
        <v>19</v>
      </c>
      <c r="U12" s="63"/>
      <c r="V12" s="63"/>
      <c r="W12" s="63"/>
      <c r="X12" s="63"/>
      <c r="Y12" s="63"/>
      <c r="Z12" s="63" t="s">
        <v>19</v>
      </c>
      <c r="AA12" s="63" t="s">
        <v>19</v>
      </c>
      <c r="AB12" s="63"/>
      <c r="AC12" s="63"/>
      <c r="AD12" s="63"/>
      <c r="AE12" s="63"/>
      <c r="AF12" s="63">
        <v>0.5</v>
      </c>
      <c r="AG12" s="63" t="s">
        <v>19</v>
      </c>
      <c r="AH12" s="63" t="s">
        <v>19</v>
      </c>
      <c r="AI12" s="64">
        <f t="shared" si="0"/>
        <v>0.5</v>
      </c>
      <c r="AJ12" s="54" t="s">
        <v>108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0" t="s">
        <v>58</v>
      </c>
      <c r="B13" s="46" t="s">
        <v>59</v>
      </c>
      <c r="C13" s="47"/>
      <c r="D13" s="65"/>
      <c r="E13" s="63" t="s">
        <v>19</v>
      </c>
      <c r="F13" s="63" t="s">
        <v>19</v>
      </c>
      <c r="G13" s="65"/>
      <c r="H13" s="65"/>
      <c r="I13" s="65"/>
      <c r="J13" s="65"/>
      <c r="K13" s="65"/>
      <c r="L13" s="63" t="s">
        <v>19</v>
      </c>
      <c r="M13" s="63" t="s">
        <v>19</v>
      </c>
      <c r="N13" s="65"/>
      <c r="O13" s="65"/>
      <c r="P13" s="65"/>
      <c r="Q13" s="65"/>
      <c r="R13" s="65">
        <v>0.5</v>
      </c>
      <c r="S13" s="63" t="s">
        <v>19</v>
      </c>
      <c r="T13" s="63" t="s">
        <v>19</v>
      </c>
      <c r="U13" s="65"/>
      <c r="V13" s="65"/>
      <c r="W13" s="65"/>
      <c r="X13" s="65"/>
      <c r="Y13" s="65"/>
      <c r="Z13" s="63" t="s">
        <v>19</v>
      </c>
      <c r="AA13" s="63" t="s">
        <v>19</v>
      </c>
      <c r="AB13" s="65"/>
      <c r="AC13" s="65"/>
      <c r="AD13" s="65"/>
      <c r="AE13" s="65"/>
      <c r="AF13" s="65"/>
      <c r="AG13" s="63" t="s">
        <v>19</v>
      </c>
      <c r="AH13" s="63" t="s">
        <v>19</v>
      </c>
      <c r="AI13" s="64">
        <f t="shared" si="0"/>
        <v>0.5</v>
      </c>
      <c r="AJ13" s="51" t="s">
        <v>82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59" t="s">
        <v>60</v>
      </c>
      <c r="B14" s="52" t="s">
        <v>61</v>
      </c>
      <c r="C14" s="53"/>
      <c r="D14" s="63"/>
      <c r="E14" s="63" t="s">
        <v>19</v>
      </c>
      <c r="F14" s="63" t="s">
        <v>19</v>
      </c>
      <c r="G14" s="63"/>
      <c r="H14" s="63"/>
      <c r="I14" s="63"/>
      <c r="J14" s="63">
        <v>3</v>
      </c>
      <c r="K14" s="63">
        <v>3.5</v>
      </c>
      <c r="L14" s="63" t="s">
        <v>19</v>
      </c>
      <c r="M14" s="63" t="s">
        <v>19</v>
      </c>
      <c r="N14" s="63"/>
      <c r="O14" s="63"/>
      <c r="P14" s="63">
        <v>1</v>
      </c>
      <c r="Q14" s="63">
        <v>1.5</v>
      </c>
      <c r="R14" s="63">
        <v>2</v>
      </c>
      <c r="S14" s="63" t="s">
        <v>19</v>
      </c>
      <c r="T14" s="63" t="s">
        <v>19</v>
      </c>
      <c r="U14" s="63">
        <v>0.5</v>
      </c>
      <c r="V14" s="63"/>
      <c r="W14" s="63"/>
      <c r="X14" s="63"/>
      <c r="Y14" s="63"/>
      <c r="Z14" s="63" t="s">
        <v>19</v>
      </c>
      <c r="AA14" s="63" t="s">
        <v>19</v>
      </c>
      <c r="AB14" s="63"/>
      <c r="AC14" s="63"/>
      <c r="AD14" s="63">
        <v>4</v>
      </c>
      <c r="AE14" s="63">
        <v>3.5</v>
      </c>
      <c r="AF14" s="63">
        <v>3</v>
      </c>
      <c r="AG14" s="63" t="s">
        <v>19</v>
      </c>
      <c r="AH14" s="63" t="s">
        <v>19</v>
      </c>
      <c r="AI14" s="64">
        <f t="shared" si="0"/>
        <v>22</v>
      </c>
      <c r="AJ14" s="54" t="s">
        <v>104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s="94" customFormat="1" ht="12" customHeight="1" x14ac:dyDescent="0.2">
      <c r="A15" s="88" t="s">
        <v>62</v>
      </c>
      <c r="B15" s="89" t="s">
        <v>63</v>
      </c>
      <c r="C15" s="103"/>
      <c r="D15" s="90"/>
      <c r="E15" s="63" t="s">
        <v>19</v>
      </c>
      <c r="F15" s="63" t="s">
        <v>19</v>
      </c>
      <c r="G15" s="90"/>
      <c r="H15" s="90"/>
      <c r="I15" s="90"/>
      <c r="J15" s="90"/>
      <c r="K15" s="90"/>
      <c r="L15" s="63" t="s">
        <v>19</v>
      </c>
      <c r="M15" s="63" t="s">
        <v>19</v>
      </c>
      <c r="N15" s="90">
        <v>1</v>
      </c>
      <c r="O15" s="90"/>
      <c r="P15" s="90"/>
      <c r="Q15" s="90"/>
      <c r="R15" s="90"/>
      <c r="S15" s="63" t="s">
        <v>19</v>
      </c>
      <c r="T15" s="63" t="s">
        <v>19</v>
      </c>
      <c r="U15" s="90"/>
      <c r="V15" s="90"/>
      <c r="W15" s="90"/>
      <c r="X15" s="90"/>
      <c r="Y15" s="90"/>
      <c r="Z15" s="63" t="s">
        <v>19</v>
      </c>
      <c r="AA15" s="63" t="s">
        <v>19</v>
      </c>
      <c r="AB15" s="90"/>
      <c r="AC15" s="90"/>
      <c r="AD15" s="90"/>
      <c r="AE15" s="90"/>
      <c r="AF15" s="90"/>
      <c r="AG15" s="63" t="s">
        <v>19</v>
      </c>
      <c r="AH15" s="63" t="s">
        <v>19</v>
      </c>
      <c r="AI15" s="64">
        <f t="shared" si="0"/>
        <v>1</v>
      </c>
      <c r="AJ15" s="104" t="s">
        <v>96</v>
      </c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2"/>
      <c r="BA15" s="92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/>
      <c r="EH15" s="93"/>
      <c r="EI15" s="93"/>
      <c r="EJ15" s="93"/>
      <c r="EK15" s="93"/>
      <c r="EL15" s="93"/>
      <c r="EM15" s="93"/>
      <c r="EN15" s="93"/>
      <c r="EO15" s="93"/>
      <c r="EP15" s="93"/>
      <c r="EQ15" s="93"/>
      <c r="ER15" s="93"/>
      <c r="ES15" s="93"/>
      <c r="ET15" s="93"/>
      <c r="EU15" s="93"/>
      <c r="EV15" s="93"/>
      <c r="EW15" s="93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3"/>
      <c r="FJ15" s="93"/>
      <c r="FK15" s="93"/>
      <c r="FL15" s="93"/>
      <c r="FM15" s="93"/>
      <c r="FN15" s="93"/>
      <c r="FO15" s="93"/>
      <c r="FP15" s="93"/>
      <c r="FQ15" s="93"/>
      <c r="FR15" s="93"/>
      <c r="FS15" s="93"/>
      <c r="FT15" s="93"/>
      <c r="FU15" s="93"/>
      <c r="FV15" s="93"/>
      <c r="FW15" s="93"/>
      <c r="FX15" s="93"/>
      <c r="FY15" s="93"/>
      <c r="FZ15" s="93"/>
      <c r="GA15" s="93"/>
      <c r="GB15" s="93"/>
      <c r="GC15" s="93"/>
      <c r="GD15" s="93"/>
      <c r="GE15" s="93"/>
      <c r="GF15" s="93"/>
      <c r="GG15" s="93"/>
      <c r="GH15" s="93"/>
    </row>
    <row r="16" spans="1:190" s="105" customFormat="1" ht="12" customHeight="1" x14ac:dyDescent="0.2">
      <c r="A16" s="85" t="s">
        <v>105</v>
      </c>
      <c r="B16" s="86" t="s">
        <v>106</v>
      </c>
      <c r="C16" s="95"/>
      <c r="D16" s="87"/>
      <c r="E16" s="63" t="s">
        <v>19</v>
      </c>
      <c r="F16" s="63" t="s">
        <v>19</v>
      </c>
      <c r="G16" s="87"/>
      <c r="H16" s="87"/>
      <c r="I16" s="87"/>
      <c r="J16" s="87"/>
      <c r="K16" s="87"/>
      <c r="L16" s="63" t="s">
        <v>19</v>
      </c>
      <c r="M16" s="63" t="s">
        <v>19</v>
      </c>
      <c r="N16" s="87"/>
      <c r="O16" s="87"/>
      <c r="P16" s="87"/>
      <c r="Q16" s="87"/>
      <c r="R16" s="87"/>
      <c r="S16" s="63" t="s">
        <v>19</v>
      </c>
      <c r="T16" s="63" t="s">
        <v>19</v>
      </c>
      <c r="U16" s="87"/>
      <c r="V16" s="87"/>
      <c r="W16" s="87"/>
      <c r="X16" s="87"/>
      <c r="Y16" s="87"/>
      <c r="Z16" s="63" t="s">
        <v>19</v>
      </c>
      <c r="AA16" s="63" t="s">
        <v>19</v>
      </c>
      <c r="AB16" s="87"/>
      <c r="AC16" s="87"/>
      <c r="AD16" s="87"/>
      <c r="AE16" s="87"/>
      <c r="AF16" s="87">
        <v>0.5</v>
      </c>
      <c r="AG16" s="63" t="s">
        <v>19</v>
      </c>
      <c r="AH16" s="63" t="s">
        <v>19</v>
      </c>
      <c r="AI16" s="64">
        <f t="shared" si="0"/>
        <v>0.5</v>
      </c>
      <c r="AJ16" s="83" t="s">
        <v>107</v>
      </c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2"/>
      <c r="BA16" s="92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  <c r="CN16" s="91"/>
      <c r="CO16" s="91"/>
      <c r="CP16" s="91"/>
      <c r="CQ16" s="91"/>
      <c r="CR16" s="91"/>
      <c r="CS16" s="91"/>
      <c r="CT16" s="91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  <c r="DO16" s="91"/>
      <c r="DP16" s="91"/>
      <c r="DQ16" s="91"/>
      <c r="DR16" s="91"/>
      <c r="DS16" s="91"/>
      <c r="DT16" s="91"/>
      <c r="DU16" s="91"/>
      <c r="DV16" s="91"/>
      <c r="DW16" s="91"/>
      <c r="DX16" s="91"/>
      <c r="DY16" s="91"/>
      <c r="DZ16" s="91"/>
      <c r="EA16" s="91"/>
      <c r="EB16" s="91"/>
      <c r="EC16" s="91"/>
      <c r="ED16" s="91"/>
      <c r="EE16" s="91"/>
      <c r="EF16" s="91"/>
      <c r="EG16" s="91"/>
      <c r="EH16" s="91"/>
      <c r="EI16" s="91"/>
      <c r="EJ16" s="91"/>
      <c r="EK16" s="91"/>
      <c r="EL16" s="91"/>
      <c r="EM16" s="91"/>
      <c r="EN16" s="91"/>
      <c r="EO16" s="91"/>
      <c r="EP16" s="91"/>
      <c r="EQ16" s="91"/>
      <c r="ER16" s="91"/>
      <c r="ES16" s="91"/>
      <c r="ET16" s="91"/>
      <c r="EU16" s="91"/>
      <c r="EV16" s="91"/>
      <c r="EW16" s="91"/>
      <c r="EX16" s="91"/>
      <c r="EY16" s="91"/>
      <c r="EZ16" s="91"/>
      <c r="FA16" s="91"/>
      <c r="FB16" s="91"/>
      <c r="FC16" s="91"/>
      <c r="FD16" s="91"/>
      <c r="FE16" s="91"/>
      <c r="FF16" s="91"/>
      <c r="FG16" s="91"/>
      <c r="FH16" s="91"/>
      <c r="FI16" s="91"/>
      <c r="FJ16" s="91"/>
      <c r="FK16" s="91"/>
      <c r="FL16" s="91"/>
      <c r="FM16" s="91"/>
      <c r="FN16" s="91"/>
      <c r="FO16" s="91"/>
      <c r="FP16" s="91"/>
      <c r="FQ16" s="91"/>
      <c r="FR16" s="91"/>
      <c r="FS16" s="91"/>
      <c r="FT16" s="91"/>
      <c r="FU16" s="91"/>
      <c r="FV16" s="91"/>
      <c r="FW16" s="91"/>
      <c r="FX16" s="91"/>
      <c r="FY16" s="91"/>
      <c r="FZ16" s="91"/>
      <c r="GA16" s="91"/>
      <c r="GB16" s="91"/>
      <c r="GC16" s="91"/>
      <c r="GD16" s="91"/>
      <c r="GE16" s="91"/>
      <c r="GF16" s="91"/>
      <c r="GG16" s="91"/>
      <c r="GH16" s="91"/>
    </row>
    <row r="17" spans="1:190" s="99" customFormat="1" ht="12" customHeight="1" x14ac:dyDescent="0.2">
      <c r="A17" s="96" t="s">
        <v>51</v>
      </c>
      <c r="B17" s="97" t="s">
        <v>66</v>
      </c>
      <c r="C17" s="100"/>
      <c r="D17" s="98">
        <v>1.5</v>
      </c>
      <c r="E17" s="63" t="s">
        <v>19</v>
      </c>
      <c r="F17" s="63" t="s">
        <v>19</v>
      </c>
      <c r="G17" s="98">
        <v>3</v>
      </c>
      <c r="H17" s="98"/>
      <c r="I17" s="98"/>
      <c r="J17" s="98"/>
      <c r="K17" s="98"/>
      <c r="L17" s="63" t="s">
        <v>19</v>
      </c>
      <c r="M17" s="63" t="s">
        <v>19</v>
      </c>
      <c r="N17" s="98"/>
      <c r="O17" s="98"/>
      <c r="P17" s="98"/>
      <c r="Q17" s="98"/>
      <c r="R17" s="98"/>
      <c r="S17" s="63" t="s">
        <v>19</v>
      </c>
      <c r="T17" s="63" t="s">
        <v>19</v>
      </c>
      <c r="U17" s="98"/>
      <c r="V17" s="98"/>
      <c r="W17" s="98"/>
      <c r="X17" s="98"/>
      <c r="Y17" s="98"/>
      <c r="Z17" s="63" t="s">
        <v>19</v>
      </c>
      <c r="AA17" s="63" t="s">
        <v>19</v>
      </c>
      <c r="AB17" s="98"/>
      <c r="AC17" s="98"/>
      <c r="AD17" s="98"/>
      <c r="AE17" s="98"/>
      <c r="AF17" s="98"/>
      <c r="AG17" s="63" t="s">
        <v>19</v>
      </c>
      <c r="AH17" s="63" t="s">
        <v>19</v>
      </c>
      <c r="AI17" s="64">
        <f t="shared" ref="AI17:AI19" si="1">SUM(D17:AH17)</f>
        <v>4.5</v>
      </c>
      <c r="AJ17" s="91" t="s">
        <v>76</v>
      </c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4"/>
      <c r="BA17" s="84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83"/>
      <c r="CT17" s="83"/>
      <c r="CU17" s="83"/>
      <c r="CV17" s="83"/>
      <c r="CW17" s="83"/>
      <c r="CX17" s="83"/>
      <c r="CY17" s="83"/>
      <c r="CZ17" s="83"/>
      <c r="DA17" s="83"/>
      <c r="DB17" s="83"/>
      <c r="DC17" s="83"/>
      <c r="DD17" s="83"/>
      <c r="DE17" s="83"/>
      <c r="DF17" s="83"/>
      <c r="DG17" s="83"/>
      <c r="DH17" s="83"/>
      <c r="DI17" s="83"/>
      <c r="DJ17" s="83"/>
      <c r="DK17" s="83"/>
      <c r="DL17" s="83"/>
      <c r="DM17" s="83"/>
      <c r="DN17" s="83"/>
      <c r="DO17" s="83"/>
      <c r="DP17" s="83"/>
      <c r="DQ17" s="83"/>
      <c r="DR17" s="83"/>
      <c r="DS17" s="83"/>
      <c r="DT17" s="83"/>
      <c r="DU17" s="83"/>
      <c r="DV17" s="83"/>
      <c r="DW17" s="83"/>
      <c r="DX17" s="83"/>
      <c r="DY17" s="83"/>
      <c r="DZ17" s="83"/>
      <c r="EA17" s="83"/>
      <c r="EB17" s="83"/>
      <c r="EC17" s="83"/>
      <c r="ED17" s="83"/>
      <c r="EE17" s="83"/>
      <c r="EF17" s="83"/>
      <c r="EG17" s="83"/>
      <c r="EH17" s="83"/>
      <c r="EI17" s="83"/>
      <c r="EJ17" s="83"/>
      <c r="EK17" s="83"/>
      <c r="EL17" s="83"/>
      <c r="EM17" s="83"/>
      <c r="EN17" s="83"/>
      <c r="EO17" s="83"/>
      <c r="EP17" s="83"/>
      <c r="EQ17" s="83"/>
      <c r="ER17" s="83"/>
      <c r="ES17" s="83"/>
      <c r="ET17" s="83"/>
      <c r="EU17" s="83"/>
      <c r="EV17" s="83"/>
      <c r="EW17" s="83"/>
      <c r="EX17" s="83"/>
      <c r="EY17" s="83"/>
      <c r="EZ17" s="83"/>
      <c r="FA17" s="83"/>
      <c r="FB17" s="83"/>
      <c r="FC17" s="83"/>
      <c r="FD17" s="83"/>
      <c r="FE17" s="83"/>
      <c r="FF17" s="83"/>
      <c r="FG17" s="83"/>
      <c r="FH17" s="83"/>
      <c r="FI17" s="83"/>
      <c r="FJ17" s="83"/>
      <c r="FK17" s="83"/>
      <c r="FL17" s="83"/>
      <c r="FM17" s="83"/>
      <c r="FN17" s="83"/>
      <c r="FO17" s="83"/>
      <c r="FP17" s="83"/>
      <c r="FQ17" s="83"/>
      <c r="FR17" s="83"/>
      <c r="FS17" s="83"/>
      <c r="FT17" s="83"/>
      <c r="FU17" s="83"/>
      <c r="FV17" s="83"/>
      <c r="FW17" s="83"/>
      <c r="FX17" s="83"/>
      <c r="FY17" s="83"/>
      <c r="FZ17" s="83"/>
      <c r="GA17" s="83"/>
      <c r="GB17" s="83"/>
      <c r="GC17" s="83"/>
      <c r="GD17" s="83"/>
      <c r="GE17" s="83"/>
      <c r="GF17" s="83"/>
      <c r="GG17" s="83"/>
      <c r="GH17" s="83"/>
    </row>
    <row r="18" spans="1:190" s="105" customFormat="1" ht="12" customHeight="1" x14ac:dyDescent="0.2">
      <c r="A18" s="85" t="s">
        <v>56</v>
      </c>
      <c r="B18" s="86" t="s">
        <v>57</v>
      </c>
      <c r="C18" s="95"/>
      <c r="D18" s="87"/>
      <c r="E18" s="63" t="s">
        <v>19</v>
      </c>
      <c r="F18" s="63" t="s">
        <v>19</v>
      </c>
      <c r="G18" s="87"/>
      <c r="H18" s="87"/>
      <c r="I18" s="87"/>
      <c r="J18" s="87"/>
      <c r="K18" s="87"/>
      <c r="L18" s="63" t="s">
        <v>19</v>
      </c>
      <c r="M18" s="63" t="s">
        <v>19</v>
      </c>
      <c r="N18" s="87"/>
      <c r="O18" s="87"/>
      <c r="P18" s="87"/>
      <c r="Q18" s="87"/>
      <c r="R18" s="87"/>
      <c r="S18" s="63" t="s">
        <v>19</v>
      </c>
      <c r="T18" s="63" t="s">
        <v>19</v>
      </c>
      <c r="U18" s="87"/>
      <c r="V18" s="87"/>
      <c r="W18" s="87"/>
      <c r="X18" s="87"/>
      <c r="Y18" s="87"/>
      <c r="Z18" s="87" t="s">
        <v>19</v>
      </c>
      <c r="AA18" s="87" t="s">
        <v>19</v>
      </c>
      <c r="AB18" s="87"/>
      <c r="AC18" s="87"/>
      <c r="AD18" s="87"/>
      <c r="AE18" s="87"/>
      <c r="AF18" s="87"/>
      <c r="AG18" s="87" t="s">
        <v>19</v>
      </c>
      <c r="AH18" s="87" t="s">
        <v>19</v>
      </c>
      <c r="AI18" s="64">
        <f t="shared" si="1"/>
        <v>0</v>
      </c>
      <c r="AJ18" s="83" t="s">
        <v>74</v>
      </c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2"/>
      <c r="BA18" s="92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  <c r="CN18" s="91"/>
      <c r="CO18" s="91"/>
      <c r="CP18" s="91"/>
      <c r="CQ18" s="91"/>
      <c r="CR18" s="91"/>
      <c r="CS18" s="91"/>
      <c r="CT18" s="91"/>
      <c r="CU18" s="91"/>
      <c r="CV18" s="91"/>
      <c r="CW18" s="91"/>
      <c r="CX18" s="91"/>
      <c r="CY18" s="91"/>
      <c r="CZ18" s="91"/>
      <c r="DA18" s="91"/>
      <c r="DB18" s="91"/>
      <c r="DC18" s="91"/>
      <c r="DD18" s="91"/>
      <c r="DE18" s="91"/>
      <c r="DF18" s="91"/>
      <c r="DG18" s="91"/>
      <c r="DH18" s="91"/>
      <c r="DI18" s="91"/>
      <c r="DJ18" s="91"/>
      <c r="DK18" s="91"/>
      <c r="DL18" s="91"/>
      <c r="DM18" s="91"/>
      <c r="DN18" s="91"/>
      <c r="DO18" s="91"/>
      <c r="DP18" s="91"/>
      <c r="DQ18" s="91"/>
      <c r="DR18" s="91"/>
      <c r="DS18" s="91"/>
      <c r="DT18" s="91"/>
      <c r="DU18" s="91"/>
      <c r="DV18" s="91"/>
      <c r="DW18" s="91"/>
      <c r="DX18" s="91"/>
      <c r="DY18" s="91"/>
      <c r="DZ18" s="91"/>
      <c r="EA18" s="91"/>
      <c r="EB18" s="91"/>
      <c r="EC18" s="91"/>
      <c r="ED18" s="91"/>
      <c r="EE18" s="91"/>
      <c r="EF18" s="91"/>
      <c r="EG18" s="91"/>
      <c r="EH18" s="91"/>
      <c r="EI18" s="91"/>
      <c r="EJ18" s="91"/>
      <c r="EK18" s="91"/>
      <c r="EL18" s="91"/>
      <c r="EM18" s="91"/>
      <c r="EN18" s="91"/>
      <c r="EO18" s="91"/>
      <c r="EP18" s="91"/>
      <c r="EQ18" s="91"/>
      <c r="ER18" s="91"/>
      <c r="ES18" s="91"/>
      <c r="ET18" s="91"/>
      <c r="EU18" s="91"/>
      <c r="EV18" s="91"/>
      <c r="EW18" s="91"/>
      <c r="EX18" s="91"/>
      <c r="EY18" s="91"/>
      <c r="EZ18" s="91"/>
      <c r="FA18" s="91"/>
      <c r="FB18" s="91"/>
      <c r="FC18" s="91"/>
      <c r="FD18" s="91"/>
      <c r="FE18" s="91"/>
      <c r="FF18" s="91"/>
      <c r="FG18" s="91"/>
      <c r="FH18" s="91"/>
      <c r="FI18" s="91"/>
      <c r="FJ18" s="91"/>
      <c r="FK18" s="91"/>
      <c r="FL18" s="91"/>
      <c r="FM18" s="91"/>
      <c r="FN18" s="91"/>
      <c r="FO18" s="91"/>
      <c r="FP18" s="91"/>
      <c r="FQ18" s="91"/>
      <c r="FR18" s="91"/>
      <c r="FS18" s="91"/>
      <c r="FT18" s="91"/>
      <c r="FU18" s="91"/>
      <c r="FV18" s="91"/>
      <c r="FW18" s="91"/>
      <c r="FX18" s="91"/>
      <c r="FY18" s="91"/>
      <c r="FZ18" s="91"/>
      <c r="GA18" s="91"/>
      <c r="GB18" s="91"/>
      <c r="GC18" s="91"/>
      <c r="GD18" s="91"/>
      <c r="GE18" s="91"/>
      <c r="GF18" s="91"/>
      <c r="GG18" s="91"/>
      <c r="GH18" s="91"/>
    </row>
    <row r="19" spans="1:190" s="99" customFormat="1" ht="12" customHeight="1" x14ac:dyDescent="0.2">
      <c r="A19" s="96" t="s">
        <v>68</v>
      </c>
      <c r="B19" s="97" t="s">
        <v>69</v>
      </c>
      <c r="C19" s="100"/>
      <c r="D19" s="98">
        <v>0.5</v>
      </c>
      <c r="E19" s="63" t="s">
        <v>19</v>
      </c>
      <c r="F19" s="63" t="s">
        <v>19</v>
      </c>
      <c r="G19" s="98"/>
      <c r="H19" s="98"/>
      <c r="I19" s="98"/>
      <c r="J19" s="98"/>
      <c r="K19" s="98"/>
      <c r="L19" s="63" t="s">
        <v>19</v>
      </c>
      <c r="M19" s="63" t="s">
        <v>19</v>
      </c>
      <c r="N19" s="98"/>
      <c r="O19" s="98"/>
      <c r="P19" s="98">
        <v>1</v>
      </c>
      <c r="Q19" s="98">
        <v>1</v>
      </c>
      <c r="R19" s="98"/>
      <c r="S19" s="63" t="s">
        <v>19</v>
      </c>
      <c r="T19" s="63" t="s">
        <v>19</v>
      </c>
      <c r="U19" s="98"/>
      <c r="V19" s="98">
        <v>1</v>
      </c>
      <c r="W19" s="98"/>
      <c r="X19" s="98"/>
      <c r="Y19" s="98"/>
      <c r="Z19" s="63" t="s">
        <v>19</v>
      </c>
      <c r="AA19" s="63" t="s">
        <v>19</v>
      </c>
      <c r="AB19" s="98"/>
      <c r="AC19" s="98">
        <v>1</v>
      </c>
      <c r="AD19" s="98"/>
      <c r="AE19" s="98"/>
      <c r="AF19" s="98"/>
      <c r="AG19" s="63" t="s">
        <v>19</v>
      </c>
      <c r="AH19" s="63" t="s">
        <v>19</v>
      </c>
      <c r="AI19" s="64">
        <f t="shared" si="1"/>
        <v>4.5</v>
      </c>
      <c r="AJ19" s="91" t="s">
        <v>100</v>
      </c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4"/>
      <c r="BA19" s="84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83"/>
      <c r="CT19" s="83"/>
      <c r="CU19" s="83"/>
      <c r="CV19" s="83"/>
      <c r="CW19" s="83"/>
      <c r="CX19" s="83"/>
      <c r="CY19" s="83"/>
      <c r="CZ19" s="83"/>
      <c r="DA19" s="83"/>
      <c r="DB19" s="83"/>
      <c r="DC19" s="83"/>
      <c r="DD19" s="83"/>
      <c r="DE19" s="83"/>
      <c r="DF19" s="83"/>
      <c r="DG19" s="83"/>
      <c r="DH19" s="83"/>
      <c r="DI19" s="83"/>
      <c r="DJ19" s="83"/>
      <c r="DK19" s="83"/>
      <c r="DL19" s="83"/>
      <c r="DM19" s="83"/>
      <c r="DN19" s="83"/>
      <c r="DO19" s="83"/>
      <c r="DP19" s="83"/>
      <c r="DQ19" s="83"/>
      <c r="DR19" s="83"/>
      <c r="DS19" s="83"/>
      <c r="DT19" s="83"/>
      <c r="DU19" s="83"/>
      <c r="DV19" s="83"/>
      <c r="DW19" s="83"/>
      <c r="DX19" s="83"/>
      <c r="DY19" s="83"/>
      <c r="DZ19" s="83"/>
      <c r="EA19" s="83"/>
      <c r="EB19" s="83"/>
      <c r="EC19" s="83"/>
      <c r="ED19" s="83"/>
      <c r="EE19" s="83"/>
      <c r="EF19" s="83"/>
      <c r="EG19" s="83"/>
      <c r="EH19" s="83"/>
      <c r="EI19" s="83"/>
      <c r="EJ19" s="83"/>
      <c r="EK19" s="83"/>
      <c r="EL19" s="83"/>
      <c r="EM19" s="83"/>
      <c r="EN19" s="83"/>
      <c r="EO19" s="83"/>
      <c r="EP19" s="83"/>
      <c r="EQ19" s="83"/>
      <c r="ER19" s="83"/>
      <c r="ES19" s="83"/>
      <c r="ET19" s="83"/>
      <c r="EU19" s="83"/>
      <c r="EV19" s="83"/>
      <c r="EW19" s="83"/>
      <c r="EX19" s="83"/>
      <c r="EY19" s="83"/>
      <c r="EZ19" s="83"/>
      <c r="FA19" s="83"/>
      <c r="FB19" s="83"/>
      <c r="FC19" s="83"/>
      <c r="FD19" s="83"/>
      <c r="FE19" s="83"/>
      <c r="FF19" s="83"/>
      <c r="FG19" s="83"/>
      <c r="FH19" s="83"/>
      <c r="FI19" s="83"/>
      <c r="FJ19" s="83"/>
      <c r="FK19" s="83"/>
      <c r="FL19" s="83"/>
      <c r="FM19" s="83"/>
      <c r="FN19" s="83"/>
      <c r="FO19" s="83"/>
      <c r="FP19" s="83"/>
      <c r="FQ19" s="83"/>
      <c r="FR19" s="83"/>
      <c r="FS19" s="83"/>
      <c r="FT19" s="83"/>
      <c r="FU19" s="83"/>
      <c r="FV19" s="83"/>
      <c r="FW19" s="83"/>
      <c r="FX19" s="83"/>
      <c r="FY19" s="83"/>
      <c r="FZ19" s="83"/>
      <c r="GA19" s="83"/>
      <c r="GB19" s="83"/>
      <c r="GC19" s="83"/>
      <c r="GD19" s="83"/>
      <c r="GE19" s="83"/>
      <c r="GF19" s="83"/>
      <c r="GG19" s="83"/>
      <c r="GH19" s="83"/>
    </row>
    <row r="20" spans="1:190" s="24" customFormat="1" x14ac:dyDescent="0.2">
      <c r="A20" s="12"/>
      <c r="B20" s="62" t="s">
        <v>6</v>
      </c>
      <c r="C20" s="81"/>
      <c r="D20" s="66">
        <f>SUM(D8:D19)</f>
        <v>2.5</v>
      </c>
      <c r="E20" s="66">
        <f t="shared" ref="E20" si="2">SUM(E8:E19)</f>
        <v>0</v>
      </c>
      <c r="F20" s="66">
        <f t="shared" ref="F20" si="3">SUM(F8:F19)</f>
        <v>0</v>
      </c>
      <c r="G20" s="66">
        <f t="shared" ref="G20" si="4">SUM(G8:G19)</f>
        <v>4</v>
      </c>
      <c r="H20" s="66">
        <f t="shared" ref="H20" si="5">SUM(H8:H19)</f>
        <v>0</v>
      </c>
      <c r="I20" s="66">
        <f t="shared" ref="I20" si="6">SUM(I8:I19)</f>
        <v>0.5</v>
      </c>
      <c r="J20" s="66">
        <f t="shared" ref="J20" si="7">SUM(J8:J19)</f>
        <v>3</v>
      </c>
      <c r="K20" s="66">
        <f t="shared" ref="K20" si="8">SUM(K8:K19)</f>
        <v>4</v>
      </c>
      <c r="L20" s="66">
        <f t="shared" ref="L20" si="9">SUM(L8:L19)</f>
        <v>0</v>
      </c>
      <c r="M20" s="66">
        <f t="shared" ref="M20" si="10">SUM(M8:M19)</f>
        <v>0</v>
      </c>
      <c r="N20" s="66">
        <f t="shared" ref="N20" si="11">SUM(N8:N19)</f>
        <v>1.5</v>
      </c>
      <c r="O20" s="66">
        <f t="shared" ref="O20" si="12">SUM(O8:O19)</f>
        <v>0.5</v>
      </c>
      <c r="P20" s="66">
        <f t="shared" ref="P20" si="13">SUM(P8:P19)</f>
        <v>2.5</v>
      </c>
      <c r="Q20" s="66">
        <f t="shared" ref="Q20" si="14">SUM(Q8:Q19)</f>
        <v>2.5</v>
      </c>
      <c r="R20" s="66">
        <f t="shared" ref="R20" si="15">SUM(R8:R19)</f>
        <v>3</v>
      </c>
      <c r="S20" s="66">
        <f t="shared" ref="S20" si="16">SUM(S8:S19)</f>
        <v>0</v>
      </c>
      <c r="T20" s="66">
        <f t="shared" ref="T20" si="17">SUM(T8:T19)</f>
        <v>0</v>
      </c>
      <c r="U20" s="66">
        <f t="shared" ref="U20" si="18">SUM(U8:U19)</f>
        <v>5.5</v>
      </c>
      <c r="V20" s="66">
        <f t="shared" ref="V20" si="19">SUM(V8:V19)</f>
        <v>3</v>
      </c>
      <c r="W20" s="66">
        <f t="shared" ref="W20" si="20">SUM(W8:W19)</f>
        <v>0</v>
      </c>
      <c r="X20" s="66">
        <f t="shared" ref="X20" si="21">SUM(X8:X19)</f>
        <v>0</v>
      </c>
      <c r="Y20" s="66">
        <f t="shared" ref="Y20" si="22">SUM(Y8:Y19)</f>
        <v>0</v>
      </c>
      <c r="Z20" s="66">
        <f t="shared" ref="Z20" si="23">SUM(Z8:Z19)</f>
        <v>0</v>
      </c>
      <c r="AA20" s="66">
        <f t="shared" ref="AA20" si="24">SUM(AA8:AA19)</f>
        <v>0</v>
      </c>
      <c r="AB20" s="66">
        <f t="shared" ref="AB20" si="25">SUM(AB8:AB19)</f>
        <v>4.5</v>
      </c>
      <c r="AC20" s="66">
        <f t="shared" ref="AC20" si="26">SUM(AC8:AC19)</f>
        <v>6.5</v>
      </c>
      <c r="AD20" s="66">
        <f t="shared" ref="AD20" si="27">SUM(AD8:AD19)</f>
        <v>4.5</v>
      </c>
      <c r="AE20" s="66">
        <f t="shared" ref="AE20:AH20" si="28">SUM(AE8:AE19)</f>
        <v>5.5</v>
      </c>
      <c r="AF20" s="66">
        <f t="shared" si="28"/>
        <v>6.5</v>
      </c>
      <c r="AG20" s="66">
        <f t="shared" si="28"/>
        <v>0</v>
      </c>
      <c r="AH20" s="66">
        <f t="shared" si="28"/>
        <v>0</v>
      </c>
      <c r="AI20" s="67">
        <f t="shared" ref="AI20" si="29">SUM(AI8:AI19)</f>
        <v>60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9" customFormat="1" x14ac:dyDescent="0.2">
      <c r="A21" s="13" t="s">
        <v>7</v>
      </c>
      <c r="B21" s="14"/>
      <c r="C21" s="14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4">
        <f t="shared" ref="AI21:AI38" si="30">SUM(D21:AH21)</f>
        <v>0</v>
      </c>
      <c r="AJ21" s="55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9" customFormat="1" x14ac:dyDescent="0.2">
      <c r="A22" s="13" t="s">
        <v>13</v>
      </c>
      <c r="B22" s="14"/>
      <c r="C22" s="14"/>
      <c r="D22" s="68">
        <v>3</v>
      </c>
      <c r="E22" s="68"/>
      <c r="F22" s="68"/>
      <c r="G22" s="68">
        <v>2.5</v>
      </c>
      <c r="H22" s="68">
        <v>3</v>
      </c>
      <c r="I22" s="68">
        <v>4</v>
      </c>
      <c r="J22" s="68">
        <v>3</v>
      </c>
      <c r="K22" s="68">
        <v>3</v>
      </c>
      <c r="L22" s="68"/>
      <c r="M22" s="68"/>
      <c r="N22" s="68">
        <v>2.5</v>
      </c>
      <c r="O22" s="68">
        <v>1</v>
      </c>
      <c r="P22" s="68">
        <v>4</v>
      </c>
      <c r="Q22" s="68">
        <v>3.5</v>
      </c>
      <c r="R22" s="68">
        <v>3</v>
      </c>
      <c r="S22" s="68"/>
      <c r="T22" s="68"/>
      <c r="U22" s="68">
        <v>3</v>
      </c>
      <c r="V22" s="68">
        <v>3.5</v>
      </c>
      <c r="W22" s="68"/>
      <c r="X22" s="68" t="s">
        <v>109</v>
      </c>
      <c r="Y22" s="68" t="s">
        <v>109</v>
      </c>
      <c r="Z22" s="68"/>
      <c r="AA22" s="68"/>
      <c r="AB22" s="68">
        <v>2.5</v>
      </c>
      <c r="AC22" s="68">
        <v>1.5</v>
      </c>
      <c r="AD22" s="68">
        <v>2.5</v>
      </c>
      <c r="AE22" s="68">
        <v>1.5</v>
      </c>
      <c r="AF22" s="68">
        <v>2</v>
      </c>
      <c r="AG22" s="68"/>
      <c r="AH22" s="68"/>
      <c r="AI22" s="64">
        <f>SUM(D22:AH22)</f>
        <v>49</v>
      </c>
      <c r="AJ22" s="58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x14ac:dyDescent="0.2">
      <c r="A23" s="12" t="s">
        <v>11</v>
      </c>
      <c r="B23" s="15"/>
      <c r="C23" s="15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4">
        <f t="shared" si="30"/>
        <v>0</v>
      </c>
      <c r="AJ23" s="55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3" t="s">
        <v>12</v>
      </c>
      <c r="B24" s="14"/>
      <c r="C24" s="14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>
        <v>7.5</v>
      </c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4">
        <f t="shared" si="30"/>
        <v>7.5</v>
      </c>
      <c r="AJ24" s="58" t="s">
        <v>44</v>
      </c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08" t="s">
        <v>72</v>
      </c>
      <c r="B25" s="109"/>
      <c r="C25" s="110"/>
      <c r="D25" s="68">
        <v>0.5</v>
      </c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>
        <v>0.5</v>
      </c>
      <c r="AC25" s="68">
        <v>0.5</v>
      </c>
      <c r="AD25" s="68">
        <v>0.5</v>
      </c>
      <c r="AE25" s="68"/>
      <c r="AF25" s="68"/>
      <c r="AG25" s="68"/>
      <c r="AH25" s="68"/>
      <c r="AI25" s="64">
        <f t="shared" ref="AI25:AI32" si="31">SUM(D25:AH25)</f>
        <v>2</v>
      </c>
      <c r="AJ25" s="58" t="s">
        <v>88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08" t="s">
        <v>67</v>
      </c>
      <c r="B26" s="109"/>
      <c r="C26" s="110"/>
      <c r="D26" s="68"/>
      <c r="E26" s="68"/>
      <c r="F26" s="68"/>
      <c r="G26" s="68"/>
      <c r="H26" s="68"/>
      <c r="I26" s="68"/>
      <c r="J26" s="68"/>
      <c r="K26" s="68">
        <v>0.5</v>
      </c>
      <c r="L26" s="68"/>
      <c r="M26" s="68"/>
      <c r="N26" s="68"/>
      <c r="O26" s="68"/>
      <c r="P26" s="68">
        <v>0.5</v>
      </c>
      <c r="Q26" s="68"/>
      <c r="R26" s="68">
        <v>1</v>
      </c>
      <c r="S26" s="68"/>
      <c r="T26" s="68"/>
      <c r="U26" s="68"/>
      <c r="V26" s="68"/>
      <c r="W26" s="68"/>
      <c r="X26" s="68"/>
      <c r="Y26" s="68"/>
      <c r="Z26" s="68"/>
      <c r="AA26" s="68"/>
      <c r="AB26" s="68">
        <v>0.5</v>
      </c>
      <c r="AC26" s="68"/>
      <c r="AD26" s="68">
        <v>1</v>
      </c>
      <c r="AE26" s="68"/>
      <c r="AF26" s="68"/>
      <c r="AG26" s="68"/>
      <c r="AH26" s="68"/>
      <c r="AI26" s="64">
        <f t="shared" si="31"/>
        <v>3.5</v>
      </c>
      <c r="AJ26" s="58" t="s">
        <v>101</v>
      </c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11" t="s">
        <v>95</v>
      </c>
      <c r="B27" s="112"/>
      <c r="C27" s="14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>
        <v>1.5</v>
      </c>
      <c r="O27" s="68">
        <v>2</v>
      </c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 t="shared" si="31"/>
        <v>3.5</v>
      </c>
      <c r="AJ27" s="58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3" t="s">
        <v>48</v>
      </c>
      <c r="B28" s="14"/>
      <c r="C28" s="14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>
        <v>0.5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>
        <v>0.5</v>
      </c>
      <c r="AG28" s="68"/>
      <c r="AH28" s="68"/>
      <c r="AI28" s="64">
        <f t="shared" si="31"/>
        <v>1</v>
      </c>
      <c r="AJ28" s="58" t="s">
        <v>83</v>
      </c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3" t="s">
        <v>75</v>
      </c>
      <c r="B29" s="14"/>
      <c r="C29" s="14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4">
        <f t="shared" si="31"/>
        <v>0</v>
      </c>
      <c r="AJ29" s="58" t="s">
        <v>54</v>
      </c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11" t="s">
        <v>73</v>
      </c>
      <c r="B30" s="112"/>
      <c r="C30" s="113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>
        <v>0.5</v>
      </c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4">
        <f t="shared" si="31"/>
        <v>0.5</v>
      </c>
      <c r="AJ30" s="58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3" t="s">
        <v>49</v>
      </c>
      <c r="B31" s="14"/>
      <c r="C31" s="14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>
        <v>0.5</v>
      </c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4">
        <f t="shared" si="31"/>
        <v>0.5</v>
      </c>
      <c r="AJ31" s="58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08" t="s">
        <v>55</v>
      </c>
      <c r="B32" s="109"/>
      <c r="C32" s="110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4">
        <f t="shared" si="31"/>
        <v>0</v>
      </c>
      <c r="AJ32" s="55" t="s">
        <v>86</v>
      </c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08" t="s">
        <v>53</v>
      </c>
      <c r="B33" s="109"/>
      <c r="C33" s="110"/>
      <c r="D33" s="68">
        <v>1.5</v>
      </c>
      <c r="E33" s="68"/>
      <c r="F33" s="68"/>
      <c r="G33" s="68"/>
      <c r="H33" s="68"/>
      <c r="I33" s="68">
        <v>1.5</v>
      </c>
      <c r="J33" s="68">
        <v>1.5</v>
      </c>
      <c r="K33" s="68"/>
      <c r="L33" s="68"/>
      <c r="M33" s="68"/>
      <c r="N33" s="68">
        <v>1</v>
      </c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4">
        <f t="shared" si="30"/>
        <v>5.5</v>
      </c>
      <c r="AJ33" s="55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1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">
      <c r="A34" s="106" t="s">
        <v>52</v>
      </c>
      <c r="B34" s="107"/>
      <c r="C34" s="114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>
        <v>1</v>
      </c>
      <c r="R34" s="68"/>
      <c r="S34" s="68"/>
      <c r="T34" s="68"/>
      <c r="U34" s="68"/>
      <c r="V34" s="68">
        <v>0.5</v>
      </c>
      <c r="W34" s="68"/>
      <c r="X34" s="68"/>
      <c r="Y34" s="68"/>
      <c r="Z34" s="68"/>
      <c r="AA34" s="68"/>
      <c r="AB34" s="68"/>
      <c r="AC34" s="68"/>
      <c r="AD34" s="68">
        <v>0.5</v>
      </c>
      <c r="AE34" s="68"/>
      <c r="AF34" s="68"/>
      <c r="AG34" s="68"/>
      <c r="AH34" s="68"/>
      <c r="AI34" s="64">
        <f t="shared" si="30"/>
        <v>2</v>
      </c>
      <c r="AJ34" s="55" t="s">
        <v>99</v>
      </c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1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">
      <c r="A35" s="106" t="s">
        <v>90</v>
      </c>
      <c r="B35" s="107"/>
      <c r="C35" s="114"/>
      <c r="D35" s="68"/>
      <c r="E35" s="68"/>
      <c r="F35" s="68"/>
      <c r="G35" s="68"/>
      <c r="H35" s="68"/>
      <c r="I35" s="68">
        <v>1</v>
      </c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4">
        <f t="shared" si="30"/>
        <v>1</v>
      </c>
      <c r="AJ35" s="55" t="s">
        <v>93</v>
      </c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1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x14ac:dyDescent="0.2">
      <c r="A36" s="106" t="s">
        <v>89</v>
      </c>
      <c r="B36" s="107"/>
      <c r="C36" s="114"/>
      <c r="D36" s="68"/>
      <c r="E36" s="68"/>
      <c r="F36" s="68"/>
      <c r="G36" s="68">
        <v>1</v>
      </c>
      <c r="H36" s="68">
        <v>4.5</v>
      </c>
      <c r="I36" s="68">
        <v>1.5</v>
      </c>
      <c r="J36" s="68"/>
      <c r="K36" s="68"/>
      <c r="L36" s="68"/>
      <c r="M36" s="68"/>
      <c r="N36" s="68"/>
      <c r="O36" s="68"/>
      <c r="P36" s="68">
        <v>0.5</v>
      </c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4">
        <f t="shared" si="30"/>
        <v>7.5</v>
      </c>
      <c r="AJ36" s="55" t="s">
        <v>92</v>
      </c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61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</row>
    <row r="37" spans="1:69" x14ac:dyDescent="0.2">
      <c r="A37" s="106" t="s">
        <v>98</v>
      </c>
      <c r="B37" s="107"/>
      <c r="C37" s="101"/>
      <c r="D37" s="68"/>
      <c r="E37" s="68"/>
      <c r="F37" s="68"/>
      <c r="G37" s="68"/>
      <c r="H37" s="68"/>
      <c r="I37" s="68"/>
      <c r="J37" s="68">
        <v>0.5</v>
      </c>
      <c r="K37" s="68"/>
      <c r="L37" s="68"/>
      <c r="M37" s="68"/>
      <c r="N37" s="68"/>
      <c r="O37" s="68">
        <v>0.5</v>
      </c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4">
        <f t="shared" si="30"/>
        <v>1</v>
      </c>
      <c r="AJ37" s="55" t="s">
        <v>94</v>
      </c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61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1:69" x14ac:dyDescent="0.2">
      <c r="A38" s="106" t="s">
        <v>97</v>
      </c>
      <c r="B38" s="107"/>
      <c r="C38" s="14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>
        <v>1</v>
      </c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4">
        <f t="shared" si="30"/>
        <v>1</v>
      </c>
      <c r="AJ38" s="102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61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1:69" x14ac:dyDescent="0.2">
      <c r="A39" s="12" t="s">
        <v>8</v>
      </c>
      <c r="B39" s="15"/>
      <c r="C39" s="15"/>
      <c r="D39" s="66">
        <f t="shared" ref="D39:AE39" si="32">SUM(D20:D38)</f>
        <v>7.5</v>
      </c>
      <c r="E39" s="66">
        <f t="shared" si="32"/>
        <v>0</v>
      </c>
      <c r="F39" s="66">
        <f t="shared" si="32"/>
        <v>0</v>
      </c>
      <c r="G39" s="66">
        <f t="shared" si="32"/>
        <v>7.5</v>
      </c>
      <c r="H39" s="66">
        <f t="shared" si="32"/>
        <v>7.5</v>
      </c>
      <c r="I39" s="66">
        <f t="shared" si="32"/>
        <v>8.5</v>
      </c>
      <c r="J39" s="66">
        <f t="shared" si="32"/>
        <v>8</v>
      </c>
      <c r="K39" s="66">
        <f t="shared" si="32"/>
        <v>7.5</v>
      </c>
      <c r="L39" s="66">
        <f t="shared" si="32"/>
        <v>0</v>
      </c>
      <c r="M39" s="66">
        <f t="shared" si="32"/>
        <v>0</v>
      </c>
      <c r="N39" s="66">
        <f t="shared" si="32"/>
        <v>7.5</v>
      </c>
      <c r="O39" s="66">
        <f t="shared" si="32"/>
        <v>4</v>
      </c>
      <c r="P39" s="66">
        <f t="shared" si="32"/>
        <v>7.5</v>
      </c>
      <c r="Q39" s="66">
        <f t="shared" si="32"/>
        <v>7.5</v>
      </c>
      <c r="R39" s="66">
        <f t="shared" si="32"/>
        <v>7.5</v>
      </c>
      <c r="S39" s="66">
        <f t="shared" si="32"/>
        <v>0</v>
      </c>
      <c r="T39" s="66">
        <f t="shared" si="32"/>
        <v>0</v>
      </c>
      <c r="U39" s="66">
        <f t="shared" si="32"/>
        <v>8.5</v>
      </c>
      <c r="V39" s="66">
        <f t="shared" si="32"/>
        <v>7.5</v>
      </c>
      <c r="W39" s="66">
        <f t="shared" si="32"/>
        <v>7.5</v>
      </c>
      <c r="X39" s="66">
        <f t="shared" si="32"/>
        <v>0</v>
      </c>
      <c r="Y39" s="66">
        <f t="shared" si="32"/>
        <v>0</v>
      </c>
      <c r="Z39" s="66">
        <f t="shared" si="32"/>
        <v>0</v>
      </c>
      <c r="AA39" s="66">
        <f t="shared" si="32"/>
        <v>0</v>
      </c>
      <c r="AB39" s="66">
        <f t="shared" si="32"/>
        <v>8</v>
      </c>
      <c r="AC39" s="66">
        <f t="shared" si="32"/>
        <v>8.5</v>
      </c>
      <c r="AD39" s="66">
        <f t="shared" si="32"/>
        <v>9</v>
      </c>
      <c r="AE39" s="66">
        <f t="shared" si="32"/>
        <v>7</v>
      </c>
      <c r="AF39" s="66">
        <f t="shared" ref="AF39:AH39" si="33">SUM(AF20:AF38)</f>
        <v>9</v>
      </c>
      <c r="AG39" s="66">
        <f t="shared" si="33"/>
        <v>0</v>
      </c>
      <c r="AH39" s="66">
        <f t="shared" si="33"/>
        <v>0</v>
      </c>
      <c r="AI39" s="67">
        <f t="shared" ref="AI39" si="34">SUM(AI20:AI38)</f>
        <v>145.5</v>
      </c>
      <c r="AJ39" s="31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61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1:69" s="34" customFormat="1" ht="13.5" thickBot="1" x14ac:dyDescent="0.25">
      <c r="A40" s="16" t="s">
        <v>9</v>
      </c>
      <c r="B40" s="17"/>
      <c r="C40" s="18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70"/>
      <c r="AJ40" s="35"/>
      <c r="AZ40" s="61"/>
    </row>
    <row r="41" spans="1:69" s="34" customFormat="1" ht="12" thickBot="1" x14ac:dyDescent="0.25">
      <c r="A41" s="19" t="s">
        <v>24</v>
      </c>
      <c r="B41" s="18" t="s">
        <v>25</v>
      </c>
      <c r="C41" s="18"/>
      <c r="D41" s="69"/>
      <c r="E41" s="69"/>
      <c r="F41" s="69" t="s">
        <v>31</v>
      </c>
      <c r="G41" s="69"/>
      <c r="H41" s="69" t="s">
        <v>32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76" t="s">
        <v>10</v>
      </c>
      <c r="AG41" s="75">
        <f>21</f>
        <v>21</v>
      </c>
      <c r="AH41" s="69"/>
      <c r="AI41" s="71">
        <f>7.5*AG41</f>
        <v>157.5</v>
      </c>
      <c r="AJ41" s="35"/>
      <c r="AZ41" s="61"/>
    </row>
    <row r="42" spans="1:69" s="34" customFormat="1" ht="11.25" x14ac:dyDescent="0.2">
      <c r="A42" s="19" t="s">
        <v>23</v>
      </c>
      <c r="B42" s="18" t="s">
        <v>26</v>
      </c>
      <c r="C42" s="18"/>
      <c r="D42" s="69"/>
      <c r="E42" s="69"/>
      <c r="F42" s="69" t="s">
        <v>39</v>
      </c>
      <c r="G42" s="69"/>
      <c r="H42" s="69" t="s">
        <v>33</v>
      </c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70"/>
      <c r="AJ42" s="35"/>
      <c r="AZ42" s="61"/>
    </row>
    <row r="43" spans="1:69" s="34" customFormat="1" ht="11.25" x14ac:dyDescent="0.2">
      <c r="A43" s="19" t="s">
        <v>29</v>
      </c>
      <c r="B43" s="18" t="s">
        <v>30</v>
      </c>
      <c r="C43" s="18"/>
      <c r="D43" s="69"/>
      <c r="E43" s="69"/>
      <c r="F43" s="69" t="s">
        <v>38</v>
      </c>
      <c r="G43" s="69"/>
      <c r="H43" s="69" t="s">
        <v>34</v>
      </c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Y43" s="69"/>
      <c r="Z43" s="69"/>
      <c r="AA43" s="69"/>
      <c r="AB43" s="69"/>
      <c r="AC43" s="69"/>
      <c r="AD43" s="69"/>
      <c r="AE43" s="69"/>
      <c r="AF43" s="76" t="s">
        <v>45</v>
      </c>
      <c r="AG43" s="69"/>
      <c r="AH43" s="69"/>
      <c r="AI43" s="70">
        <f>AI39-AI41</f>
        <v>-12</v>
      </c>
      <c r="AJ43" s="79" t="s">
        <v>43</v>
      </c>
      <c r="AZ43" s="61"/>
    </row>
    <row r="44" spans="1:69" s="34" customFormat="1" ht="11.25" x14ac:dyDescent="0.2">
      <c r="A44" s="18" t="s">
        <v>27</v>
      </c>
      <c r="B44" s="18" t="s">
        <v>28</v>
      </c>
      <c r="C44" s="35"/>
      <c r="D44" s="72"/>
      <c r="E44" s="72"/>
      <c r="F44" s="72" t="s">
        <v>40</v>
      </c>
      <c r="G44" s="72"/>
      <c r="H44" s="72" t="s">
        <v>35</v>
      </c>
      <c r="I44" s="72"/>
      <c r="J44" s="72"/>
      <c r="K44" s="72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70"/>
      <c r="AJ44" s="35"/>
    </row>
    <row r="45" spans="1:69" s="34" customFormat="1" ht="11.25" x14ac:dyDescent="0.2">
      <c r="A45" s="35" t="s">
        <v>21</v>
      </c>
      <c r="B45" s="35" t="s">
        <v>22</v>
      </c>
      <c r="C45" s="35"/>
      <c r="D45" s="72"/>
      <c r="E45" s="72"/>
      <c r="F45" s="72" t="s">
        <v>36</v>
      </c>
      <c r="G45" s="72"/>
      <c r="H45" s="72" t="s">
        <v>41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Y45" s="72"/>
      <c r="Z45" s="72"/>
      <c r="AA45" s="72"/>
      <c r="AB45" s="72"/>
      <c r="AC45" s="72"/>
      <c r="AD45" s="72"/>
      <c r="AE45" s="72"/>
      <c r="AF45" s="77" t="s">
        <v>46</v>
      </c>
      <c r="AG45" s="72"/>
      <c r="AH45" s="72"/>
      <c r="AI45" s="73">
        <f>28.5</f>
        <v>28.5</v>
      </c>
      <c r="AJ45" s="35"/>
      <c r="AL45" s="34" t="s">
        <v>44</v>
      </c>
    </row>
    <row r="46" spans="1:69" s="34" customFormat="1" ht="11.25" x14ac:dyDescent="0.2">
      <c r="A46" s="35"/>
      <c r="B46" s="35"/>
      <c r="C46" s="35"/>
      <c r="D46" s="72"/>
      <c r="E46" s="72"/>
      <c r="F46" s="72"/>
      <c r="G46" s="72"/>
      <c r="H46" s="72" t="s">
        <v>42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35"/>
    </row>
    <row r="47" spans="1:69" s="34" customFormat="1" ht="13.5" thickBot="1" x14ac:dyDescent="0.25">
      <c r="A47" s="33"/>
      <c r="B47" s="33"/>
      <c r="C47" s="33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Y47" s="72"/>
      <c r="Z47" s="72"/>
      <c r="AA47" s="72"/>
      <c r="AB47" s="72"/>
      <c r="AC47" s="72"/>
      <c r="AD47" s="72"/>
      <c r="AE47" s="72"/>
      <c r="AF47" s="77" t="s">
        <v>47</v>
      </c>
      <c r="AG47" s="72"/>
      <c r="AH47" s="72"/>
      <c r="AI47" s="74">
        <f>AI45+AI43</f>
        <v>16.5</v>
      </c>
      <c r="AJ47" s="35"/>
    </row>
    <row r="48" spans="1:69" s="34" customFormat="1" ht="13.5" thickTop="1" x14ac:dyDescent="0.2">
      <c r="A48" s="33"/>
      <c r="B48" s="33"/>
      <c r="C48" s="33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 spans="1:36" s="34" customFormat="1" x14ac:dyDescent="0.2">
      <c r="A49" s="33"/>
      <c r="B49" s="33"/>
      <c r="C49" s="33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 spans="1:36" s="34" customFormat="1" x14ac:dyDescent="0.2">
      <c r="A50" s="33"/>
      <c r="B50" s="33"/>
      <c r="C50" s="33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</row>
    <row r="51" spans="1:36" s="34" customFormat="1" x14ac:dyDescent="0.2">
      <c r="A51" s="33"/>
      <c r="B51" s="33"/>
      <c r="C51" s="33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</row>
    <row r="52" spans="1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x14ac:dyDescent="0.2"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x14ac:dyDescent="0.2"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x14ac:dyDescent="0.2"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x14ac:dyDescent="0.2"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</sheetData>
  <dataConsolidate/>
  <mergeCells count="11">
    <mergeCell ref="A38:B38"/>
    <mergeCell ref="A25:C25"/>
    <mergeCell ref="A26:C26"/>
    <mergeCell ref="A30:C30"/>
    <mergeCell ref="A35:C35"/>
    <mergeCell ref="A34:C34"/>
    <mergeCell ref="A33:C33"/>
    <mergeCell ref="A36:C36"/>
    <mergeCell ref="A32:C32"/>
    <mergeCell ref="A37:B37"/>
    <mergeCell ref="A27:B27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2019-03-15T00:29:32Z</cp:lastPrinted>
  <dcterms:created xsi:type="dcterms:W3CDTF">1998-07-03T22:57:08Z</dcterms:created>
  <dcterms:modified xsi:type="dcterms:W3CDTF">2020-11-23T20:58:03Z</dcterms:modified>
</cp:coreProperties>
</file>