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C1CC610B-DEE9-4ED3-BE70-289D82DBCE65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4" i="1" l="1"/>
  <c r="AE26" i="1" l="1"/>
  <c r="AE12" i="1"/>
  <c r="AE28" i="1" s="1"/>
  <c r="AE38" i="1" s="1"/>
  <c r="AD26" i="1"/>
  <c r="AD12" i="1"/>
  <c r="AC26" i="1"/>
  <c r="AC21" i="1"/>
  <c r="AC12" i="1"/>
  <c r="AB27" i="1"/>
  <c r="AB13" i="1"/>
  <c r="AB12" i="1"/>
  <c r="AA26" i="1"/>
  <c r="AA28" i="1" s="1"/>
  <c r="AA21" i="1"/>
  <c r="AA13" i="1"/>
  <c r="AD30" i="1"/>
  <c r="AC30" i="1"/>
  <c r="AB30" i="1"/>
  <c r="AA30" i="1"/>
  <c r="X15" i="1"/>
  <c r="X12" i="1"/>
  <c r="X26" i="1"/>
  <c r="W26" i="1"/>
  <c r="V27" i="1"/>
  <c r="X30" i="1"/>
  <c r="W21" i="1"/>
  <c r="W30" i="1"/>
  <c r="V30" i="1"/>
  <c r="V21" i="1"/>
  <c r="U12" i="1"/>
  <c r="U30" i="1"/>
  <c r="T25" i="1"/>
  <c r="T21" i="1"/>
  <c r="T13" i="1"/>
  <c r="T12" i="1"/>
  <c r="T28" i="1" s="1"/>
  <c r="T38" i="1" s="1"/>
  <c r="Q30" i="1"/>
  <c r="Q13" i="1"/>
  <c r="Q21" i="1"/>
  <c r="P21" i="1"/>
  <c r="P13" i="1"/>
  <c r="P28" i="1" s="1"/>
  <c r="P38" i="1" s="1"/>
  <c r="P30" i="1"/>
  <c r="O30" i="1"/>
  <c r="O25" i="1"/>
  <c r="O21" i="1"/>
  <c r="N13" i="1"/>
  <c r="N28" i="1" s="1"/>
  <c r="N38" i="1" s="1"/>
  <c r="N25" i="1"/>
  <c r="N30" i="1"/>
  <c r="M30" i="1"/>
  <c r="M13" i="1"/>
  <c r="M28" i="1" s="1"/>
  <c r="M38" i="1" s="1"/>
  <c r="L13" i="1"/>
  <c r="L28" i="1" s="1"/>
  <c r="L38" i="1" s="1"/>
  <c r="J30" i="1"/>
  <c r="J13" i="1"/>
  <c r="I13" i="1"/>
  <c r="I28" i="1" s="1"/>
  <c r="I11" i="1"/>
  <c r="I30" i="1"/>
  <c r="H30" i="1"/>
  <c r="H21" i="1"/>
  <c r="H28" i="1" s="1"/>
  <c r="H38" i="1" s="1"/>
  <c r="I10" i="1"/>
  <c r="G21" i="1"/>
  <c r="G13" i="1"/>
  <c r="G28" i="1" s="1"/>
  <c r="G30" i="1"/>
  <c r="F30" i="1"/>
  <c r="F21" i="1"/>
  <c r="F13" i="1"/>
  <c r="F12" i="1"/>
  <c r="AG40" i="1"/>
  <c r="AG38" i="1"/>
  <c r="AG28" i="1"/>
  <c r="AF28" i="1"/>
  <c r="AF38" i="1" s="1"/>
  <c r="AH28" i="1"/>
  <c r="AH38" i="1" s="1"/>
  <c r="Y38" i="1"/>
  <c r="S38" i="1"/>
  <c r="K38" i="1"/>
  <c r="E38" i="1"/>
  <c r="Z28" i="1"/>
  <c r="Z38" i="1" s="1"/>
  <c r="Y28" i="1"/>
  <c r="X28" i="1"/>
  <c r="X38" i="1" s="1"/>
  <c r="W28" i="1"/>
  <c r="W38" i="1" s="1"/>
  <c r="U28" i="1"/>
  <c r="S28" i="1"/>
  <c r="R28" i="1"/>
  <c r="R38" i="1" s="1"/>
  <c r="O28" i="1"/>
  <c r="O38" i="1" s="1"/>
  <c r="K28" i="1"/>
  <c r="E28" i="1"/>
  <c r="D28" i="1"/>
  <c r="D38" i="1" s="1"/>
  <c r="AD28" i="1"/>
  <c r="AD38" i="1" s="1"/>
  <c r="AC28" i="1"/>
  <c r="AC38" i="1" s="1"/>
  <c r="Q28" i="1"/>
  <c r="Q38" i="1" s="1"/>
  <c r="F28" i="1"/>
  <c r="F38" i="1" s="1"/>
  <c r="AB28" i="1"/>
  <c r="AB38" i="1" s="1"/>
  <c r="J28" i="1"/>
  <c r="J38" i="1" s="1"/>
  <c r="AA38" i="1" l="1"/>
  <c r="V28" i="1"/>
  <c r="V38" i="1" s="1"/>
  <c r="I38" i="1"/>
  <c r="G38" i="1"/>
  <c r="U38" i="1"/>
  <c r="AI36" i="1" l="1"/>
  <c r="AI32" i="1"/>
  <c r="AI26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5" i="1"/>
  <c r="AI30" i="1"/>
  <c r="AI40" i="1"/>
  <c r="AI16" i="1"/>
  <c r="AI31" i="1"/>
  <c r="AI11" i="1"/>
  <c r="AI37" i="1"/>
  <c r="AI8" i="1"/>
  <c r="AI14" i="1"/>
  <c r="AI17" i="1"/>
  <c r="AI15" i="1"/>
  <c r="AI18" i="1"/>
  <c r="AI34" i="1"/>
  <c r="AI29" i="1" l="1"/>
  <c r="AI38" i="1" l="1"/>
  <c r="AI42" i="1" s="1"/>
  <c r="AI46" i="1" s="1"/>
</calcChain>
</file>

<file path=xl/sharedStrings.xml><?xml version="1.0" encoding="utf-8"?>
<sst xmlns="http://schemas.openxmlformats.org/spreadsheetml/2006/main" count="319" uniqueCount="94">
  <si>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</si>
  <si>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</si>
  <si>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</si>
  <si>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</si>
  <si>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</si>
  <si>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</si>
  <si>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</si>
  <si>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</si>
  <si>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</si>
  <si>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</si>
  <si>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</si>
  <si>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</si>
  <si>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</si>
  <si>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</si>
  <si>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</si>
  <si>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</si>
  <si>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</si>
  <si>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</si>
  <si>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</si>
  <si>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</si>
  <si>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</si>
  <si>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</si>
  <si>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</si>
  <si>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</si>
  <si>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</si>
  <si>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</si>
  <si>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</si>
  <si>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</si>
  <si>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</si>
  <si>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</si>
  <si>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</si>
  <si>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</si>
  <si>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</si>
  <si>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</si>
  <si>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</si>
  <si>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</si>
  <si>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</si>
  <si>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</si>
  <si>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</si>
  <si>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</si>
  <si>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</si>
  <si>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</si>
  <si>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</si>
  <si>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</si>
  <si>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</si>
  <si>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</si>
  <si>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</si>
  <si>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</si>
  <si>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</si>
  <si>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</si>
  <si>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</si>
  <si>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</si>
  <si>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</si>
  <si>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</si>
  <si>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</si>
  <si>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</si>
  <si>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</si>
  <si>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</si>
  <si>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</si>
  <si>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</si>
  <si>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</si>
  <si>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</si>
  <si>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</si>
  <si>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</si>
  <si>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</si>
  <si>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</si>
  <si>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</si>
  <si>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</si>
  <si>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</si>
  <si>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</si>
  <si>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</si>
  <si>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</si>
  <si>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</si>
  <si>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</si>
  <si>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</si>
  <si>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</si>
  <si>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</si>
  <si>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</si>
  <si>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</si>
  <si>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</si>
  <si>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</si>
  <si>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</si>
  <si>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</si>
  <si>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1415</t>
  </si>
  <si>
    <t>Mosaic - 54th &amp; Cambie</t>
  </si>
  <si>
    <t>1507</t>
  </si>
  <si>
    <t>IPL - Johnson St</t>
  </si>
  <si>
    <t>June 2019</t>
  </si>
  <si>
    <t>1602</t>
  </si>
  <si>
    <t>IPL - Hudson St</t>
  </si>
  <si>
    <t>1906</t>
  </si>
  <si>
    <t>Darwin - Riverside</t>
  </si>
  <si>
    <t>1904</t>
  </si>
  <si>
    <t>Qualex - Regan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</si>
</sst>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topLeftCell="A14" zoomScaleNormal="100" zoomScaleSheetLayoutView="100" workbookViewId="0">
      <selection activeCell="A45" sqref="A4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87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18</v>
      </c>
      <c r="E7" s="71" t="s">
        <v>18</v>
      </c>
      <c r="F7" s="71" t="s">
        <v>19</v>
      </c>
      <c r="G7" s="71" t="s">
        <v>15</v>
      </c>
      <c r="H7" s="71" t="s">
        <v>16</v>
      </c>
      <c r="I7" s="71" t="s">
        <v>15</v>
      </c>
      <c r="J7" s="71" t="s">
        <v>17</v>
      </c>
      <c r="K7" s="71" t="s">
        <v>18</v>
      </c>
      <c r="L7" s="71" t="s">
        <v>18</v>
      </c>
      <c r="M7" s="71" t="s">
        <v>19</v>
      </c>
      <c r="N7" s="71" t="s">
        <v>15</v>
      </c>
      <c r="O7" s="71" t="s">
        <v>16</v>
      </c>
      <c r="P7" s="71" t="s">
        <v>15</v>
      </c>
      <c r="Q7" s="71" t="s">
        <v>17</v>
      </c>
      <c r="R7" s="71" t="s">
        <v>18</v>
      </c>
      <c r="S7" s="71" t="s">
        <v>18</v>
      </c>
      <c r="T7" s="71" t="s">
        <v>19</v>
      </c>
      <c r="U7" s="71" t="s">
        <v>15</v>
      </c>
      <c r="V7" s="71" t="s">
        <v>16</v>
      </c>
      <c r="W7" s="71" t="s">
        <v>15</v>
      </c>
      <c r="X7" s="71" t="s">
        <v>17</v>
      </c>
      <c r="Y7" s="71" t="s">
        <v>18</v>
      </c>
      <c r="Z7" s="71" t="s">
        <v>18</v>
      </c>
      <c r="AA7" s="71" t="s">
        <v>19</v>
      </c>
      <c r="AB7" s="71" t="s">
        <v>15</v>
      </c>
      <c r="AC7" s="71" t="s">
        <v>16</v>
      </c>
      <c r="AD7" s="71" t="s">
        <v>15</v>
      </c>
      <c r="AE7" s="71" t="s">
        <v>17</v>
      </c>
      <c r="AF7" s="71" t="s">
        <v>18</v>
      </c>
      <c r="AG7" s="71" t="s">
        <v>18</v>
      </c>
      <c r="AH7" s="71"/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81</v>
      </c>
      <c r="B8" s="40" t="s">
        <v>82</v>
      </c>
      <c r="C8" s="41"/>
      <c r="D8" s="51" t="s">
        <v>20</v>
      </c>
      <c r="E8" s="51" t="s">
        <v>20</v>
      </c>
      <c r="F8" s="51"/>
      <c r="G8" s="51"/>
      <c r="H8" s="51"/>
      <c r="I8" s="51"/>
      <c r="J8" s="51"/>
      <c r="K8" s="51" t="s">
        <v>20</v>
      </c>
      <c r="L8" s="51" t="s">
        <v>20</v>
      </c>
      <c r="M8" s="51"/>
      <c r="N8" s="51"/>
      <c r="O8" s="51"/>
      <c r="P8" s="51"/>
      <c r="Q8" s="51"/>
      <c r="R8" s="51" t="s">
        <v>20</v>
      </c>
      <c r="S8" s="51" t="s">
        <v>20</v>
      </c>
      <c r="T8" s="51"/>
      <c r="U8" s="51"/>
      <c r="V8" s="51"/>
      <c r="W8" s="51"/>
      <c r="X8" s="51"/>
      <c r="Y8" s="51" t="s">
        <v>20</v>
      </c>
      <c r="Z8" s="51" t="s">
        <v>20</v>
      </c>
      <c r="AA8" s="51"/>
      <c r="AB8" s="51"/>
      <c r="AC8" s="51"/>
      <c r="AD8" s="51"/>
      <c r="AE8" s="51"/>
      <c r="AF8" s="51" t="s">
        <v>20</v>
      </c>
      <c r="AG8" s="51" t="s">
        <v>20</v>
      </c>
      <c r="AH8" s="51"/>
      <c r="AI8" s="52">
        <f t="shared" ref="AI8:AI27" si="0">SUM(D8:AH8)</f>
        <v>0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83</v>
      </c>
      <c r="B9" s="76" t="s">
        <v>84</v>
      </c>
      <c r="C9" s="75"/>
      <c r="D9" s="51" t="s">
        <v>20</v>
      </c>
      <c r="E9" s="51" t="s">
        <v>20</v>
      </c>
      <c r="F9" s="53"/>
      <c r="G9" s="53"/>
      <c r="H9" s="53"/>
      <c r="I9" s="53"/>
      <c r="J9" s="53"/>
      <c r="K9" s="51" t="s">
        <v>20</v>
      </c>
      <c r="L9" s="51" t="s">
        <v>20</v>
      </c>
      <c r="M9" s="53"/>
      <c r="N9" s="53"/>
      <c r="O9" s="53"/>
      <c r="P9" s="53"/>
      <c r="Q9" s="53"/>
      <c r="R9" s="51" t="s">
        <v>20</v>
      </c>
      <c r="S9" s="51" t="s">
        <v>20</v>
      </c>
      <c r="T9" s="53"/>
      <c r="U9" s="53"/>
      <c r="V9" s="53"/>
      <c r="W9" s="53"/>
      <c r="X9" s="53"/>
      <c r="Y9" s="51" t="s">
        <v>20</v>
      </c>
      <c r="Z9" s="51" t="s">
        <v>20</v>
      </c>
      <c r="AA9" s="53"/>
      <c r="AB9" s="53"/>
      <c r="AC9" s="53"/>
      <c r="AD9" s="53"/>
      <c r="AE9" s="53"/>
      <c r="AF9" s="51" t="s">
        <v>20</v>
      </c>
      <c r="AG9" s="51" t="s">
        <v>20</v>
      </c>
      <c r="AH9" s="53"/>
      <c r="AI9" s="52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85</v>
      </c>
      <c r="B10" s="74" t="s">
        <v>86</v>
      </c>
      <c r="C10" s="41"/>
      <c r="D10" s="51" t="s">
        <v>20</v>
      </c>
      <c r="E10" s="51" t="s">
        <v>20</v>
      </c>
      <c r="F10" s="51"/>
      <c r="G10" s="51"/>
      <c r="H10" s="51"/>
      <c r="I10" s="51">
        <f>2</f>
        <v>2</v>
      </c>
      <c r="J10" s="51"/>
      <c r="K10" s="51" t="s">
        <v>20</v>
      </c>
      <c r="L10" s="51" t="s">
        <v>20</v>
      </c>
      <c r="M10" s="51"/>
      <c r="N10" s="51"/>
      <c r="O10" s="51"/>
      <c r="P10" s="51"/>
      <c r="Q10" s="51"/>
      <c r="R10" s="51" t="s">
        <v>20</v>
      </c>
      <c r="S10" s="51" t="s">
        <v>20</v>
      </c>
      <c r="T10" s="51"/>
      <c r="U10" s="51"/>
      <c r="V10" s="51"/>
      <c r="W10" s="51"/>
      <c r="X10" s="51"/>
      <c r="Y10" s="51" t="s">
        <v>20</v>
      </c>
      <c r="Z10" s="51" t="s">
        <v>20</v>
      </c>
      <c r="AA10" s="51"/>
      <c r="AB10" s="51"/>
      <c r="AC10" s="51"/>
      <c r="AD10" s="51"/>
      <c r="AE10" s="51"/>
      <c r="AF10" s="51" t="s">
        <v>20</v>
      </c>
      <c r="AG10" s="51" t="s">
        <v>20</v>
      </c>
      <c r="AH10" s="51"/>
      <c r="AI10" s="52">
        <f t="shared" si="0"/>
        <v>2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88</v>
      </c>
      <c r="B11" s="76" t="s">
        <v>89</v>
      </c>
      <c r="C11" s="75"/>
      <c r="D11" s="51" t="s">
        <v>20</v>
      </c>
      <c r="E11" s="51" t="s">
        <v>20</v>
      </c>
      <c r="F11" s="53"/>
      <c r="G11" s="53"/>
      <c r="H11" s="53"/>
      <c r="I11" s="53">
        <f>2</f>
        <v>2</v>
      </c>
      <c r="J11" s="53"/>
      <c r="K11" s="51" t="s">
        <v>20</v>
      </c>
      <c r="L11" s="51" t="s">
        <v>20</v>
      </c>
      <c r="M11" s="53"/>
      <c r="N11" s="53"/>
      <c r="O11" s="53"/>
      <c r="P11" s="53"/>
      <c r="Q11" s="53"/>
      <c r="R11" s="51" t="s">
        <v>20</v>
      </c>
      <c r="S11" s="51" t="s">
        <v>20</v>
      </c>
      <c r="T11" s="53"/>
      <c r="U11" s="53"/>
      <c r="V11" s="53"/>
      <c r="W11" s="53"/>
      <c r="X11" s="53"/>
      <c r="Y11" s="51" t="s">
        <v>20</v>
      </c>
      <c r="Z11" s="51" t="s">
        <v>20</v>
      </c>
      <c r="AA11" s="53"/>
      <c r="AB11" s="53"/>
      <c r="AC11" s="53"/>
      <c r="AD11" s="53"/>
      <c r="AE11" s="53"/>
      <c r="AF11" s="51" t="s">
        <v>20</v>
      </c>
      <c r="AG11" s="51" t="s">
        <v>20</v>
      </c>
      <c r="AH11" s="53"/>
      <c r="AI11" s="52">
        <f>SUM(D11:AH11)</f>
        <v>2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70</v>
      </c>
      <c r="B12" s="74" t="s">
        <v>72</v>
      </c>
      <c r="C12" s="41"/>
      <c r="D12" s="51" t="s">
        <v>20</v>
      </c>
      <c r="E12" s="51" t="s">
        <v>20</v>
      </c>
      <c r="F12" s="51">
        <f>1</f>
        <v>1</v>
      </c>
      <c r="G12" s="51"/>
      <c r="H12" s="51"/>
      <c r="I12" s="51"/>
      <c r="J12" s="51"/>
      <c r="K12" s="51" t="s">
        <v>20</v>
      </c>
      <c r="L12" s="51" t="s">
        <v>20</v>
      </c>
      <c r="M12" s="51"/>
      <c r="N12" s="51"/>
      <c r="O12" s="51"/>
      <c r="P12" s="51"/>
      <c r="Q12" s="51"/>
      <c r="R12" s="51" t="s">
        <v>20</v>
      </c>
      <c r="S12" s="51" t="s">
        <v>20</v>
      </c>
      <c r="T12" s="51">
        <f>2</f>
        <v>2</v>
      </c>
      <c r="U12" s="51">
        <f>3</f>
        <v>3</v>
      </c>
      <c r="V12" s="51"/>
      <c r="W12" s="51"/>
      <c r="X12" s="51">
        <f>1</f>
        <v>1</v>
      </c>
      <c r="Y12" s="51" t="s">
        <v>20</v>
      </c>
      <c r="Z12" s="51" t="s">
        <v>20</v>
      </c>
      <c r="AA12" s="51"/>
      <c r="AB12" s="51">
        <f>1</f>
        <v>1</v>
      </c>
      <c r="AC12" s="51">
        <f>2</f>
        <v>2</v>
      </c>
      <c r="AD12" s="51">
        <f>4</f>
        <v>4</v>
      </c>
      <c r="AE12" s="51">
        <f>6</f>
        <v>6</v>
      </c>
      <c r="AF12" s="51" t="s">
        <v>20</v>
      </c>
      <c r="AG12" s="51" t="s">
        <v>20</v>
      </c>
      <c r="AH12" s="51"/>
      <c r="AI12" s="52">
        <f t="shared" ref="AI12:AI13" si="1">SUM(D12:AH12)</f>
        <v>20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71</v>
      </c>
      <c r="B13" s="76" t="s">
        <v>73</v>
      </c>
      <c r="C13" s="75"/>
      <c r="D13" s="51" t="s">
        <v>20</v>
      </c>
      <c r="E13" s="51" t="s">
        <v>20</v>
      </c>
      <c r="F13" s="53">
        <f>3</f>
        <v>3</v>
      </c>
      <c r="G13" s="53">
        <f>3</f>
        <v>3</v>
      </c>
      <c r="H13" s="53"/>
      <c r="I13" s="53">
        <f>2</f>
        <v>2</v>
      </c>
      <c r="J13" s="53">
        <f>5</f>
        <v>5</v>
      </c>
      <c r="K13" s="51" t="s">
        <v>20</v>
      </c>
      <c r="L13" s="51">
        <f>3</f>
        <v>3</v>
      </c>
      <c r="M13" s="53">
        <f>2</f>
        <v>2</v>
      </c>
      <c r="N13" s="53">
        <f>3</f>
        <v>3</v>
      </c>
      <c r="O13" s="53"/>
      <c r="P13" s="53">
        <f>2</f>
        <v>2</v>
      </c>
      <c r="Q13" s="53">
        <f>2</f>
        <v>2</v>
      </c>
      <c r="R13" s="51" t="s">
        <v>20</v>
      </c>
      <c r="S13" s="51" t="s">
        <v>20</v>
      </c>
      <c r="T13" s="53">
        <f>2</f>
        <v>2</v>
      </c>
      <c r="U13" s="53"/>
      <c r="V13" s="53"/>
      <c r="W13" s="53"/>
      <c r="X13" s="53"/>
      <c r="Y13" s="51" t="s">
        <v>20</v>
      </c>
      <c r="Z13" s="51" t="s">
        <v>20</v>
      </c>
      <c r="AA13" s="53">
        <f>3</f>
        <v>3</v>
      </c>
      <c r="AB13" s="53">
        <f>4</f>
        <v>4</v>
      </c>
      <c r="AC13" s="53"/>
      <c r="AD13" s="53"/>
      <c r="AE13" s="53"/>
      <c r="AF13" s="51" t="s">
        <v>20</v>
      </c>
      <c r="AG13" s="51" t="s">
        <v>20</v>
      </c>
      <c r="AH13" s="53"/>
      <c r="AI13" s="52">
        <f t="shared" si="1"/>
        <v>34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52</v>
      </c>
      <c r="B14" s="74" t="s">
        <v>54</v>
      </c>
      <c r="C14" s="41"/>
      <c r="D14" s="51" t="s">
        <v>20</v>
      </c>
      <c r="E14" s="51" t="s">
        <v>20</v>
      </c>
      <c r="F14" s="51"/>
      <c r="G14" s="51"/>
      <c r="H14" s="51"/>
      <c r="I14" s="51"/>
      <c r="J14" s="51"/>
      <c r="K14" s="51" t="s">
        <v>20</v>
      </c>
      <c r="L14" s="51" t="s">
        <v>20</v>
      </c>
      <c r="M14" s="51"/>
      <c r="N14" s="51"/>
      <c r="O14" s="51"/>
      <c r="P14" s="51"/>
      <c r="Q14" s="51"/>
      <c r="R14" s="51" t="s">
        <v>20</v>
      </c>
      <c r="S14" s="51" t="s">
        <v>20</v>
      </c>
      <c r="T14" s="51"/>
      <c r="U14" s="51"/>
      <c r="V14" s="51"/>
      <c r="W14" s="51"/>
      <c r="X14" s="51"/>
      <c r="Y14" s="51" t="s">
        <v>20</v>
      </c>
      <c r="Z14" s="51" t="s">
        <v>20</v>
      </c>
      <c r="AA14" s="51"/>
      <c r="AB14" s="51"/>
      <c r="AC14" s="51"/>
      <c r="AD14" s="51"/>
      <c r="AE14" s="51"/>
      <c r="AF14" s="51" t="s">
        <v>20</v>
      </c>
      <c r="AG14" s="51" t="s">
        <v>20</v>
      </c>
      <c r="AH14" s="51"/>
      <c r="AI14" s="52">
        <f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53</v>
      </c>
      <c r="B15" s="76" t="s">
        <v>55</v>
      </c>
      <c r="C15" s="75"/>
      <c r="D15" s="51" t="s">
        <v>20</v>
      </c>
      <c r="E15" s="51" t="s">
        <v>20</v>
      </c>
      <c r="F15" s="53"/>
      <c r="G15" s="53"/>
      <c r="H15" s="53"/>
      <c r="I15" s="53"/>
      <c r="J15" s="53"/>
      <c r="K15" s="51" t="s">
        <v>20</v>
      </c>
      <c r="L15" s="51" t="s">
        <v>20</v>
      </c>
      <c r="M15" s="53"/>
      <c r="N15" s="53"/>
      <c r="O15" s="53"/>
      <c r="P15" s="53"/>
      <c r="Q15" s="53"/>
      <c r="R15" s="51" t="s">
        <v>20</v>
      </c>
      <c r="S15" s="51" t="s">
        <v>20</v>
      </c>
      <c r="T15" s="53"/>
      <c r="U15" s="53"/>
      <c r="V15" s="53"/>
      <c r="W15" s="53"/>
      <c r="X15" s="53">
        <f>2</f>
        <v>2</v>
      </c>
      <c r="Y15" s="51" t="s">
        <v>20</v>
      </c>
      <c r="Z15" s="51" t="s">
        <v>20</v>
      </c>
      <c r="AA15" s="53"/>
      <c r="AB15" s="53"/>
      <c r="AC15" s="53"/>
      <c r="AD15" s="53"/>
      <c r="AE15" s="53"/>
      <c r="AF15" s="51" t="s">
        <v>20</v>
      </c>
      <c r="AG15" s="51" t="s">
        <v>20</v>
      </c>
      <c r="AH15" s="53"/>
      <c r="AI15" s="52">
        <f t="shared" si="0"/>
        <v>2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56</v>
      </c>
      <c r="B16" s="74" t="s">
        <v>57</v>
      </c>
      <c r="C16" s="41"/>
      <c r="D16" s="51" t="s">
        <v>20</v>
      </c>
      <c r="E16" s="51" t="s">
        <v>20</v>
      </c>
      <c r="F16" s="51"/>
      <c r="G16" s="51"/>
      <c r="H16" s="51"/>
      <c r="I16" s="51"/>
      <c r="J16" s="51"/>
      <c r="K16" s="51" t="s">
        <v>20</v>
      </c>
      <c r="L16" s="51" t="s">
        <v>20</v>
      </c>
      <c r="M16" s="51"/>
      <c r="N16" s="51"/>
      <c r="O16" s="51"/>
      <c r="P16" s="51"/>
      <c r="Q16" s="51"/>
      <c r="R16" s="51" t="s">
        <v>20</v>
      </c>
      <c r="S16" s="51" t="s">
        <v>20</v>
      </c>
      <c r="T16" s="51"/>
      <c r="U16" s="51"/>
      <c r="V16" s="51"/>
      <c r="W16" s="51"/>
      <c r="X16" s="51"/>
      <c r="Y16" s="51" t="s">
        <v>20</v>
      </c>
      <c r="Z16" s="51" t="s">
        <v>20</v>
      </c>
      <c r="AA16" s="51"/>
      <c r="AB16" s="51"/>
      <c r="AC16" s="51"/>
      <c r="AD16" s="51"/>
      <c r="AE16" s="51"/>
      <c r="AF16" s="51" t="s">
        <v>20</v>
      </c>
      <c r="AG16" s="51" t="s">
        <v>20</v>
      </c>
      <c r="AH16" s="51"/>
      <c r="AI16" s="52">
        <f t="shared" ref="AI16:AI26" si="2">SUM(D16:AH16)</f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58</v>
      </c>
      <c r="B17" s="76" t="s">
        <v>59</v>
      </c>
      <c r="C17" s="75"/>
      <c r="D17" s="51" t="s">
        <v>20</v>
      </c>
      <c r="E17" s="51" t="s">
        <v>20</v>
      </c>
      <c r="F17" s="53"/>
      <c r="G17" s="53"/>
      <c r="H17" s="53"/>
      <c r="I17" s="53"/>
      <c r="J17" s="53"/>
      <c r="K17" s="51" t="s">
        <v>20</v>
      </c>
      <c r="L17" s="51" t="s">
        <v>20</v>
      </c>
      <c r="M17" s="53"/>
      <c r="N17" s="53"/>
      <c r="O17" s="53"/>
      <c r="P17" s="53"/>
      <c r="Q17" s="53"/>
      <c r="R17" s="51" t="s">
        <v>20</v>
      </c>
      <c r="S17" s="51" t="s">
        <v>20</v>
      </c>
      <c r="T17" s="53"/>
      <c r="U17" s="53"/>
      <c r="V17" s="53"/>
      <c r="W17" s="53"/>
      <c r="X17" s="53"/>
      <c r="Y17" s="51" t="s">
        <v>20</v>
      </c>
      <c r="Z17" s="51" t="s">
        <v>20</v>
      </c>
      <c r="AA17" s="53"/>
      <c r="AB17" s="53"/>
      <c r="AC17" s="53"/>
      <c r="AD17" s="53"/>
      <c r="AE17" s="53"/>
      <c r="AF17" s="51" t="s">
        <v>20</v>
      </c>
      <c r="AG17" s="51" t="s">
        <v>20</v>
      </c>
      <c r="AH17" s="53"/>
      <c r="AI17" s="52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60</v>
      </c>
      <c r="B18" s="74" t="s">
        <v>61</v>
      </c>
      <c r="C18" s="41"/>
      <c r="D18" s="51" t="s">
        <v>20</v>
      </c>
      <c r="E18" s="51" t="s">
        <v>20</v>
      </c>
      <c r="F18" s="51"/>
      <c r="G18" s="51"/>
      <c r="H18" s="51"/>
      <c r="I18" s="51"/>
      <c r="J18" s="51"/>
      <c r="K18" s="51" t="s">
        <v>20</v>
      </c>
      <c r="L18" s="51" t="s">
        <v>20</v>
      </c>
      <c r="M18" s="51"/>
      <c r="N18" s="51"/>
      <c r="O18" s="51"/>
      <c r="P18" s="51"/>
      <c r="Q18" s="51"/>
      <c r="R18" s="51" t="s">
        <v>20</v>
      </c>
      <c r="S18" s="51" t="s">
        <v>20</v>
      </c>
      <c r="T18" s="51"/>
      <c r="U18" s="51"/>
      <c r="V18" s="51"/>
      <c r="W18" s="51"/>
      <c r="X18" s="51"/>
      <c r="Y18" s="51" t="s">
        <v>20</v>
      </c>
      <c r="Z18" s="51" t="s">
        <v>20</v>
      </c>
      <c r="AA18" s="51"/>
      <c r="AB18" s="51"/>
      <c r="AC18" s="51"/>
      <c r="AD18" s="51"/>
      <c r="AE18" s="51"/>
      <c r="AF18" s="51" t="s">
        <v>20</v>
      </c>
      <c r="AG18" s="51" t="s">
        <v>20</v>
      </c>
      <c r="AH18" s="51"/>
      <c r="AI18" s="52">
        <f t="shared" si="2"/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62</v>
      </c>
      <c r="B19" s="76" t="s">
        <v>63</v>
      </c>
      <c r="C19" s="75"/>
      <c r="D19" s="51" t="s">
        <v>20</v>
      </c>
      <c r="E19" s="51" t="s">
        <v>20</v>
      </c>
      <c r="F19" s="53"/>
      <c r="G19" s="53"/>
      <c r="H19" s="53"/>
      <c r="I19" s="53"/>
      <c r="J19" s="53"/>
      <c r="K19" s="51" t="s">
        <v>20</v>
      </c>
      <c r="L19" s="51" t="s">
        <v>20</v>
      </c>
      <c r="M19" s="53"/>
      <c r="N19" s="53"/>
      <c r="O19" s="53"/>
      <c r="P19" s="53"/>
      <c r="Q19" s="53"/>
      <c r="R19" s="51" t="s">
        <v>20</v>
      </c>
      <c r="S19" s="51" t="s">
        <v>20</v>
      </c>
      <c r="T19" s="53"/>
      <c r="U19" s="53"/>
      <c r="V19" s="53"/>
      <c r="W19" s="53"/>
      <c r="X19" s="53"/>
      <c r="Y19" s="51" t="s">
        <v>20</v>
      </c>
      <c r="Z19" s="51" t="s">
        <v>20</v>
      </c>
      <c r="AA19" s="53"/>
      <c r="AB19" s="53"/>
      <c r="AC19" s="53"/>
      <c r="AD19" s="53"/>
      <c r="AE19" s="53"/>
      <c r="AF19" s="51" t="s">
        <v>20</v>
      </c>
      <c r="AG19" s="51" t="s">
        <v>20</v>
      </c>
      <c r="AH19" s="53"/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64</v>
      </c>
      <c r="B20" s="74" t="s">
        <v>65</v>
      </c>
      <c r="C20" s="41"/>
      <c r="D20" s="51" t="s">
        <v>20</v>
      </c>
      <c r="E20" s="51" t="s">
        <v>20</v>
      </c>
      <c r="F20" s="51"/>
      <c r="G20" s="51"/>
      <c r="H20" s="51"/>
      <c r="I20" s="51"/>
      <c r="J20" s="51"/>
      <c r="K20" s="51" t="s">
        <v>20</v>
      </c>
      <c r="L20" s="51" t="s">
        <v>20</v>
      </c>
      <c r="M20" s="51"/>
      <c r="N20" s="51"/>
      <c r="O20" s="51"/>
      <c r="P20" s="51"/>
      <c r="Q20" s="51"/>
      <c r="R20" s="51" t="s">
        <v>20</v>
      </c>
      <c r="S20" s="51" t="s">
        <v>20</v>
      </c>
      <c r="T20" s="51"/>
      <c r="U20" s="51"/>
      <c r="V20" s="51"/>
      <c r="W20" s="51"/>
      <c r="X20" s="51"/>
      <c r="Y20" s="51" t="s">
        <v>20</v>
      </c>
      <c r="Z20" s="51" t="s">
        <v>20</v>
      </c>
      <c r="AA20" s="51"/>
      <c r="AB20" s="51"/>
      <c r="AC20" s="51"/>
      <c r="AD20" s="51"/>
      <c r="AE20" s="51"/>
      <c r="AF20" s="51" t="s">
        <v>20</v>
      </c>
      <c r="AG20" s="51" t="s">
        <v>20</v>
      </c>
      <c r="AH20" s="51"/>
      <c r="AI20" s="52">
        <f t="shared" si="2"/>
        <v>0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67</v>
      </c>
      <c r="B21" s="76" t="s">
        <v>66</v>
      </c>
      <c r="C21" s="75"/>
      <c r="D21" s="51" t="s">
        <v>20</v>
      </c>
      <c r="E21" s="51" t="s">
        <v>20</v>
      </c>
      <c r="F21" s="53">
        <f>1</f>
        <v>1</v>
      </c>
      <c r="G21" s="53">
        <f>2</f>
        <v>2</v>
      </c>
      <c r="H21" s="53">
        <f>4</f>
        <v>4</v>
      </c>
      <c r="I21" s="53"/>
      <c r="J21" s="53"/>
      <c r="K21" s="51" t="s">
        <v>20</v>
      </c>
      <c r="L21" s="51" t="s">
        <v>20</v>
      </c>
      <c r="M21" s="53"/>
      <c r="N21" s="53"/>
      <c r="O21" s="53">
        <f>2</f>
        <v>2</v>
      </c>
      <c r="P21" s="53">
        <f>3</f>
        <v>3</v>
      </c>
      <c r="Q21" s="53">
        <f>3</f>
        <v>3</v>
      </c>
      <c r="R21" s="51" t="s">
        <v>20</v>
      </c>
      <c r="S21" s="51" t="s">
        <v>20</v>
      </c>
      <c r="T21" s="53">
        <f>4</f>
        <v>4</v>
      </c>
      <c r="U21" s="53"/>
      <c r="V21" s="53">
        <f>4</f>
        <v>4</v>
      </c>
      <c r="W21" s="53">
        <f>3</f>
        <v>3</v>
      </c>
      <c r="X21" s="53"/>
      <c r="Y21" s="51" t="s">
        <v>20</v>
      </c>
      <c r="Z21" s="51" t="s">
        <v>20</v>
      </c>
      <c r="AA21" s="53">
        <f>1</f>
        <v>1</v>
      </c>
      <c r="AB21" s="53"/>
      <c r="AC21" s="53">
        <f>2</f>
        <v>2</v>
      </c>
      <c r="AD21" s="53"/>
      <c r="AE21" s="53"/>
      <c r="AF21" s="51" t="s">
        <v>20</v>
      </c>
      <c r="AG21" s="51" t="s">
        <v>20</v>
      </c>
      <c r="AH21" s="53"/>
      <c r="AI21" s="52">
        <f t="shared" si="2"/>
        <v>29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68</v>
      </c>
      <c r="B22" s="74" t="s">
        <v>69</v>
      </c>
      <c r="C22" s="41"/>
      <c r="D22" s="51" t="s">
        <v>20</v>
      </c>
      <c r="E22" s="51" t="s">
        <v>20</v>
      </c>
      <c r="F22" s="51"/>
      <c r="G22" s="51"/>
      <c r="H22" s="51"/>
      <c r="I22" s="51"/>
      <c r="J22" s="51"/>
      <c r="K22" s="51" t="s">
        <v>20</v>
      </c>
      <c r="L22" s="51" t="s">
        <v>20</v>
      </c>
      <c r="M22" s="51"/>
      <c r="N22" s="51"/>
      <c r="O22" s="51"/>
      <c r="P22" s="51"/>
      <c r="Q22" s="51"/>
      <c r="R22" s="51" t="s">
        <v>20</v>
      </c>
      <c r="S22" s="51" t="s">
        <v>20</v>
      </c>
      <c r="T22" s="51"/>
      <c r="U22" s="51"/>
      <c r="V22" s="51"/>
      <c r="W22" s="51"/>
      <c r="X22" s="51"/>
      <c r="Y22" s="51" t="s">
        <v>20</v>
      </c>
      <c r="Z22" s="51" t="s">
        <v>20</v>
      </c>
      <c r="AA22" s="51"/>
      <c r="AB22" s="51"/>
      <c r="AC22" s="51"/>
      <c r="AD22" s="51"/>
      <c r="AE22" s="51"/>
      <c r="AF22" s="51" t="s">
        <v>20</v>
      </c>
      <c r="AG22" s="51" t="s">
        <v>20</v>
      </c>
      <c r="AH22" s="51"/>
      <c r="AI22" s="52">
        <f t="shared" si="2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76</v>
      </c>
      <c r="B23" s="76" t="s">
        <v>77</v>
      </c>
      <c r="C23" s="75"/>
      <c r="D23" s="51" t="s">
        <v>20</v>
      </c>
      <c r="E23" s="51" t="s">
        <v>20</v>
      </c>
      <c r="F23" s="53"/>
      <c r="G23" s="53"/>
      <c r="H23" s="53"/>
      <c r="I23" s="53"/>
      <c r="J23" s="53"/>
      <c r="K23" s="51" t="s">
        <v>20</v>
      </c>
      <c r="L23" s="51" t="s">
        <v>20</v>
      </c>
      <c r="M23" s="53"/>
      <c r="N23" s="53"/>
      <c r="O23" s="53"/>
      <c r="P23" s="53"/>
      <c r="Q23" s="53"/>
      <c r="R23" s="51" t="s">
        <v>20</v>
      </c>
      <c r="S23" s="51" t="s">
        <v>20</v>
      </c>
      <c r="T23" s="53"/>
      <c r="U23" s="53"/>
      <c r="V23" s="53"/>
      <c r="W23" s="53"/>
      <c r="X23" s="53"/>
      <c r="Y23" s="51" t="s">
        <v>20</v>
      </c>
      <c r="Z23" s="51" t="s">
        <v>20</v>
      </c>
      <c r="AA23" s="53"/>
      <c r="AB23" s="53"/>
      <c r="AC23" s="53"/>
      <c r="AD23" s="53"/>
      <c r="AE23" s="53"/>
      <c r="AF23" s="51" t="s">
        <v>20</v>
      </c>
      <c r="AG23" s="51" t="s">
        <v>20</v>
      </c>
      <c r="AH23" s="53"/>
      <c r="AI23" s="52">
        <f t="shared" ref="AI23:AI24" si="3">SUM(D23:AH23)</f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 t="s">
        <v>74</v>
      </c>
      <c r="B24" s="74" t="s">
        <v>75</v>
      </c>
      <c r="C24" s="78"/>
      <c r="D24" s="51" t="s">
        <v>20</v>
      </c>
      <c r="E24" s="51" t="s">
        <v>20</v>
      </c>
      <c r="F24" s="51"/>
      <c r="G24" s="51"/>
      <c r="H24" s="51"/>
      <c r="I24" s="51"/>
      <c r="J24" s="51"/>
      <c r="K24" s="51" t="s">
        <v>20</v>
      </c>
      <c r="L24" s="51" t="s">
        <v>20</v>
      </c>
      <c r="M24" s="51"/>
      <c r="N24" s="51"/>
      <c r="O24" s="51"/>
      <c r="P24" s="51"/>
      <c r="Q24" s="51"/>
      <c r="R24" s="51" t="s">
        <v>20</v>
      </c>
      <c r="S24" s="51" t="s">
        <v>20</v>
      </c>
      <c r="T24" s="51"/>
      <c r="U24" s="51"/>
      <c r="V24" s="51"/>
      <c r="W24" s="51"/>
      <c r="X24" s="51"/>
      <c r="Y24" s="51" t="s">
        <v>20</v>
      </c>
      <c r="Z24" s="51" t="s">
        <v>20</v>
      </c>
      <c r="AA24" s="51"/>
      <c r="AB24" s="51"/>
      <c r="AC24" s="51"/>
      <c r="AD24" s="51"/>
      <c r="AE24" s="51"/>
      <c r="AF24" s="51" t="s">
        <v>20</v>
      </c>
      <c r="AG24" s="51" t="s">
        <v>20</v>
      </c>
      <c r="AH24" s="51"/>
      <c r="AI24" s="52">
        <f t="shared" si="3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8" t="s">
        <v>79</v>
      </c>
      <c r="B25" s="76" t="s">
        <v>80</v>
      </c>
      <c r="C25" s="75"/>
      <c r="D25" s="51" t="s">
        <v>20</v>
      </c>
      <c r="E25" s="51" t="s">
        <v>20</v>
      </c>
      <c r="F25" s="53"/>
      <c r="G25" s="53"/>
      <c r="H25" s="53"/>
      <c r="I25" s="53"/>
      <c r="J25" s="53"/>
      <c r="K25" s="51" t="s">
        <v>20</v>
      </c>
      <c r="L25" s="51" t="s">
        <v>20</v>
      </c>
      <c r="M25" s="53"/>
      <c r="N25" s="53">
        <f>2</f>
        <v>2</v>
      </c>
      <c r="O25" s="53">
        <f>4</f>
        <v>4</v>
      </c>
      <c r="P25" s="53"/>
      <c r="Q25" s="53"/>
      <c r="R25" s="51" t="s">
        <v>20</v>
      </c>
      <c r="S25" s="51" t="s">
        <v>20</v>
      </c>
      <c r="T25" s="53">
        <f>1</f>
        <v>1</v>
      </c>
      <c r="U25" s="53"/>
      <c r="V25" s="53"/>
      <c r="W25" s="53"/>
      <c r="X25" s="53"/>
      <c r="Y25" s="51" t="s">
        <v>20</v>
      </c>
      <c r="Z25" s="51" t="s">
        <v>20</v>
      </c>
      <c r="AA25" s="53"/>
      <c r="AB25" s="53"/>
      <c r="AC25" s="53"/>
      <c r="AD25" s="53"/>
      <c r="AE25" s="53"/>
      <c r="AF25" s="51" t="s">
        <v>20</v>
      </c>
      <c r="AG25" s="51" t="s">
        <v>20</v>
      </c>
      <c r="AH25" s="53"/>
      <c r="AI25" s="52">
        <f t="shared" si="2"/>
        <v>7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7" t="s">
        <v>92</v>
      </c>
      <c r="B26" s="74" t="s">
        <v>93</v>
      </c>
      <c r="C26" s="78"/>
      <c r="D26" s="51" t="s">
        <v>20</v>
      </c>
      <c r="E26" s="51" t="s">
        <v>20</v>
      </c>
      <c r="F26" s="51"/>
      <c r="G26" s="51"/>
      <c r="H26" s="51"/>
      <c r="I26" s="51"/>
      <c r="J26" s="51"/>
      <c r="K26" s="51" t="s">
        <v>20</v>
      </c>
      <c r="L26" s="51" t="s">
        <v>20</v>
      </c>
      <c r="M26" s="51"/>
      <c r="N26" s="51"/>
      <c r="O26" s="51"/>
      <c r="P26" s="51"/>
      <c r="Q26" s="51"/>
      <c r="R26" s="51" t="s">
        <v>20</v>
      </c>
      <c r="S26" s="51" t="s">
        <v>20</v>
      </c>
      <c r="T26" s="51"/>
      <c r="U26" s="51"/>
      <c r="V26" s="51"/>
      <c r="W26" s="51">
        <f>4</f>
        <v>4</v>
      </c>
      <c r="X26" s="51">
        <f>5</f>
        <v>5</v>
      </c>
      <c r="Y26" s="51" t="s">
        <v>20</v>
      </c>
      <c r="Z26" s="51" t="s">
        <v>20</v>
      </c>
      <c r="AA26" s="51">
        <f>1</f>
        <v>1</v>
      </c>
      <c r="AB26" s="51"/>
      <c r="AC26" s="51">
        <f>2</f>
        <v>2</v>
      </c>
      <c r="AD26" s="51">
        <f>3</f>
        <v>3</v>
      </c>
      <c r="AE26" s="51">
        <f>2</f>
        <v>2</v>
      </c>
      <c r="AF26" s="51" t="s">
        <v>20</v>
      </c>
      <c r="AG26" s="51" t="s">
        <v>20</v>
      </c>
      <c r="AH26" s="51"/>
      <c r="AI26" s="52">
        <f t="shared" si="2"/>
        <v>17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">
      <c r="A27" s="48" t="s">
        <v>90</v>
      </c>
      <c r="B27" s="76" t="s">
        <v>91</v>
      </c>
      <c r="C27" s="75"/>
      <c r="D27" s="51" t="s">
        <v>20</v>
      </c>
      <c r="E27" s="51" t="s">
        <v>20</v>
      </c>
      <c r="F27" s="53"/>
      <c r="G27" s="53"/>
      <c r="H27" s="53"/>
      <c r="I27" s="53"/>
      <c r="J27" s="53"/>
      <c r="K27" s="51" t="s">
        <v>20</v>
      </c>
      <c r="L27" s="51" t="s">
        <v>20</v>
      </c>
      <c r="M27" s="53"/>
      <c r="N27" s="53"/>
      <c r="O27" s="53"/>
      <c r="P27" s="53"/>
      <c r="Q27" s="53"/>
      <c r="R27" s="51" t="s">
        <v>20</v>
      </c>
      <c r="S27" s="51" t="s">
        <v>20</v>
      </c>
      <c r="T27" s="53"/>
      <c r="U27" s="53"/>
      <c r="V27" s="53">
        <f>4</f>
        <v>4</v>
      </c>
      <c r="W27" s="53"/>
      <c r="X27" s="53"/>
      <c r="Y27" s="51" t="s">
        <v>20</v>
      </c>
      <c r="Z27" s="51" t="s">
        <v>20</v>
      </c>
      <c r="AA27" s="53"/>
      <c r="AB27" s="53">
        <f>2</f>
        <v>2</v>
      </c>
      <c r="AC27" s="53"/>
      <c r="AD27" s="53"/>
      <c r="AE27" s="53"/>
      <c r="AF27" s="51" t="s">
        <v>20</v>
      </c>
      <c r="AG27" s="51" t="s">
        <v>20</v>
      </c>
      <c r="AH27" s="53"/>
      <c r="AI27" s="52">
        <f t="shared" si="0"/>
        <v>6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">
      <c r="A28" s="47"/>
      <c r="B28" s="50" t="s">
        <v>6</v>
      </c>
      <c r="C28" s="67"/>
      <c r="D28" s="54">
        <f t="shared" ref="D28:AE28" si="4">SUM(D8:D27)</f>
        <v>0</v>
      </c>
      <c r="E28" s="54">
        <f t="shared" si="4"/>
        <v>0</v>
      </c>
      <c r="F28" s="54">
        <f t="shared" si="4"/>
        <v>5</v>
      </c>
      <c r="G28" s="54">
        <f t="shared" si="4"/>
        <v>5</v>
      </c>
      <c r="H28" s="54">
        <f t="shared" si="4"/>
        <v>4</v>
      </c>
      <c r="I28" s="54">
        <f t="shared" si="4"/>
        <v>6</v>
      </c>
      <c r="J28" s="54">
        <f t="shared" si="4"/>
        <v>5</v>
      </c>
      <c r="K28" s="54">
        <f t="shared" si="4"/>
        <v>0</v>
      </c>
      <c r="L28" s="54">
        <f t="shared" si="4"/>
        <v>3</v>
      </c>
      <c r="M28" s="54">
        <f t="shared" si="4"/>
        <v>2</v>
      </c>
      <c r="N28" s="54">
        <f t="shared" si="4"/>
        <v>5</v>
      </c>
      <c r="O28" s="54">
        <f t="shared" si="4"/>
        <v>6</v>
      </c>
      <c r="P28" s="54">
        <f t="shared" si="4"/>
        <v>5</v>
      </c>
      <c r="Q28" s="54">
        <f t="shared" si="4"/>
        <v>5</v>
      </c>
      <c r="R28" s="54">
        <f t="shared" si="4"/>
        <v>0</v>
      </c>
      <c r="S28" s="54">
        <f t="shared" si="4"/>
        <v>0</v>
      </c>
      <c r="T28" s="54">
        <f t="shared" si="4"/>
        <v>9</v>
      </c>
      <c r="U28" s="54">
        <f t="shared" si="4"/>
        <v>3</v>
      </c>
      <c r="V28" s="54">
        <f t="shared" si="4"/>
        <v>8</v>
      </c>
      <c r="W28" s="54">
        <f t="shared" si="4"/>
        <v>7</v>
      </c>
      <c r="X28" s="54">
        <f t="shared" si="4"/>
        <v>8</v>
      </c>
      <c r="Y28" s="54">
        <f t="shared" si="4"/>
        <v>0</v>
      </c>
      <c r="Z28" s="54">
        <f t="shared" si="4"/>
        <v>0</v>
      </c>
      <c r="AA28" s="54">
        <f t="shared" si="4"/>
        <v>5</v>
      </c>
      <c r="AB28" s="54">
        <f t="shared" si="4"/>
        <v>7</v>
      </c>
      <c r="AC28" s="54">
        <f t="shared" si="4"/>
        <v>6</v>
      </c>
      <c r="AD28" s="54">
        <f t="shared" si="4"/>
        <v>7</v>
      </c>
      <c r="AE28" s="54">
        <f t="shared" si="4"/>
        <v>8</v>
      </c>
      <c r="AF28" s="54">
        <f t="shared" ref="AF28:AH28" si="5">SUM(AF8:AF27)</f>
        <v>0</v>
      </c>
      <c r="AG28" s="54">
        <f t="shared" si="5"/>
        <v>0</v>
      </c>
      <c r="AH28" s="54">
        <f t="shared" si="5"/>
        <v>0</v>
      </c>
      <c r="AI28" s="52">
        <f>SUM(D28:AH28)</f>
        <v>119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7</v>
      </c>
      <c r="B29" s="13"/>
      <c r="C29" s="13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0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14</v>
      </c>
      <c r="B30" s="13"/>
      <c r="C30" s="13"/>
      <c r="D30" s="56"/>
      <c r="E30" s="56"/>
      <c r="F30" s="56">
        <f>4</f>
        <v>4</v>
      </c>
      <c r="G30" s="56">
        <f>5</f>
        <v>5</v>
      </c>
      <c r="H30" s="56">
        <f>4</f>
        <v>4</v>
      </c>
      <c r="I30" s="56">
        <f>2</f>
        <v>2</v>
      </c>
      <c r="J30" s="56">
        <f>3</f>
        <v>3</v>
      </c>
      <c r="K30" s="56"/>
      <c r="L30" s="56"/>
      <c r="M30" s="56">
        <f>5</f>
        <v>5</v>
      </c>
      <c r="N30" s="56">
        <f>4</f>
        <v>4</v>
      </c>
      <c r="O30" s="56">
        <f>3</f>
        <v>3</v>
      </c>
      <c r="P30" s="56">
        <f>3</f>
        <v>3</v>
      </c>
      <c r="Q30" s="56">
        <f>3</f>
        <v>3</v>
      </c>
      <c r="R30" s="56"/>
      <c r="S30" s="56"/>
      <c r="T30" s="56"/>
      <c r="U30" s="56">
        <f>5</f>
        <v>5</v>
      </c>
      <c r="V30" s="56">
        <f>1</f>
        <v>1</v>
      </c>
      <c r="W30" s="56">
        <f>2</f>
        <v>2</v>
      </c>
      <c r="X30" s="56">
        <f>2</f>
        <v>2</v>
      </c>
      <c r="Y30" s="56"/>
      <c r="Z30" s="56"/>
      <c r="AA30" s="56">
        <f>3</f>
        <v>3</v>
      </c>
      <c r="AB30" s="56">
        <f>2</f>
        <v>2</v>
      </c>
      <c r="AC30" s="56">
        <f>2</f>
        <v>2</v>
      </c>
      <c r="AD30" s="56">
        <f>3</f>
        <v>3</v>
      </c>
      <c r="AE30" s="56"/>
      <c r="AF30" s="56"/>
      <c r="AG30" s="56"/>
      <c r="AH30" s="56"/>
      <c r="AI30" s="52">
        <f>SUM(D30:AH30)</f>
        <v>56</v>
      </c>
      <c r="AJ30" s="43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2" t="s">
        <v>8</v>
      </c>
      <c r="B31" s="13"/>
      <c r="C31" s="13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0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2" t="s">
        <v>22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51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/>
      <c r="AJ33" s="46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12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6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13</v>
      </c>
      <c r="B35" s="14"/>
      <c r="C35" s="1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2">
        <f>SUM(D35:AH35)</f>
        <v>0</v>
      </c>
      <c r="AJ35" s="46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 t="s">
        <v>39</v>
      </c>
      <c r="B36" s="14"/>
      <c r="C36" s="1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2">
        <f>SUM(D36:AH36)</f>
        <v>0</v>
      </c>
      <c r="AJ36" s="43" t="s">
        <v>78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x14ac:dyDescent="0.35">
      <c r="A37" s="11" t="s">
        <v>39</v>
      </c>
      <c r="B37" s="14"/>
      <c r="C37" s="1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2">
        <f>SUM(D37:AH37)</f>
        <v>0</v>
      </c>
      <c r="AJ37" s="43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49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4" customFormat="1" ht="12" customHeight="1" x14ac:dyDescent="0.35">
      <c r="A38" s="11"/>
      <c r="B38" s="14"/>
      <c r="C38" s="14"/>
      <c r="D38" s="54">
        <f t="shared" ref="D38:W38" si="6">SUM(D28:D37)</f>
        <v>0</v>
      </c>
      <c r="E38" s="54">
        <f t="shared" si="6"/>
        <v>0</v>
      </c>
      <c r="F38" s="54">
        <f t="shared" si="6"/>
        <v>9</v>
      </c>
      <c r="G38" s="54">
        <f t="shared" si="6"/>
        <v>10</v>
      </c>
      <c r="H38" s="54">
        <f t="shared" si="6"/>
        <v>8</v>
      </c>
      <c r="I38" s="54">
        <f t="shared" si="6"/>
        <v>8</v>
      </c>
      <c r="J38" s="54">
        <f t="shared" si="6"/>
        <v>8</v>
      </c>
      <c r="K38" s="54">
        <f t="shared" si="6"/>
        <v>0</v>
      </c>
      <c r="L38" s="54">
        <f t="shared" si="6"/>
        <v>3</v>
      </c>
      <c r="M38" s="54">
        <f t="shared" si="6"/>
        <v>7</v>
      </c>
      <c r="N38" s="54">
        <f t="shared" si="6"/>
        <v>9</v>
      </c>
      <c r="O38" s="54">
        <f t="shared" si="6"/>
        <v>9</v>
      </c>
      <c r="P38" s="54">
        <f t="shared" si="6"/>
        <v>8</v>
      </c>
      <c r="Q38" s="54">
        <f t="shared" si="6"/>
        <v>8</v>
      </c>
      <c r="R38" s="54">
        <f t="shared" si="6"/>
        <v>0</v>
      </c>
      <c r="S38" s="54">
        <f t="shared" si="6"/>
        <v>0</v>
      </c>
      <c r="T38" s="54">
        <f t="shared" si="6"/>
        <v>9</v>
      </c>
      <c r="U38" s="54">
        <f t="shared" si="6"/>
        <v>8</v>
      </c>
      <c r="V38" s="54">
        <f t="shared" si="6"/>
        <v>9</v>
      </c>
      <c r="W38" s="54">
        <f t="shared" si="6"/>
        <v>9</v>
      </c>
      <c r="X38" s="54">
        <f>SUM(X28:X37)</f>
        <v>10</v>
      </c>
      <c r="Y38" s="54">
        <f>SUM(Y28:Y37)</f>
        <v>0</v>
      </c>
      <c r="Z38" s="54">
        <f>SUM(Z28:Z37)</f>
        <v>0</v>
      </c>
      <c r="AA38" s="54">
        <f t="shared" ref="AA38:AD38" si="7">SUM(AA28:AA37)</f>
        <v>8</v>
      </c>
      <c r="AB38" s="54">
        <f t="shared" si="7"/>
        <v>9</v>
      </c>
      <c r="AC38" s="54">
        <f t="shared" si="7"/>
        <v>8</v>
      </c>
      <c r="AD38" s="54">
        <f t="shared" si="7"/>
        <v>10</v>
      </c>
      <c r="AE38" s="54">
        <f>SUM(AE28:AE37)</f>
        <v>8</v>
      </c>
      <c r="AF38" s="54">
        <f>SUM(AF28:AF37)</f>
        <v>0</v>
      </c>
      <c r="AG38" s="54">
        <f>SUM(AG28:AG37)</f>
        <v>0</v>
      </c>
      <c r="AH38" s="54">
        <f t="shared" ref="AH38" si="8">SUM(AH28:AH37)</f>
        <v>0</v>
      </c>
      <c r="AI38" s="55">
        <f>SUM(AI28:AI37)</f>
        <v>175</v>
      </c>
      <c r="AJ38" s="43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49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4" customFormat="1" ht="12" customHeight="1" thickBot="1" x14ac:dyDescent="0.4">
      <c r="A39" s="11" t="s">
        <v>9</v>
      </c>
      <c r="B39" s="16"/>
      <c r="C39" s="1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43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49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s="22" customFormat="1" ht="10.5" thickBot="1" x14ac:dyDescent="0.35">
      <c r="A40" s="15" t="s">
        <v>10</v>
      </c>
      <c r="B40" s="17" t="s">
        <v>27</v>
      </c>
      <c r="C40" s="17"/>
      <c r="D40" s="57"/>
      <c r="E40" s="57"/>
      <c r="F40" s="57" t="s">
        <v>33</v>
      </c>
      <c r="G40" s="57"/>
      <c r="H40" s="57" t="s">
        <v>34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63" t="s">
        <v>11</v>
      </c>
      <c r="AG40" s="62">
        <f>20</f>
        <v>20</v>
      </c>
      <c r="AH40" s="57"/>
      <c r="AI40" s="58">
        <f>7.5*AG40</f>
        <v>150</v>
      </c>
      <c r="AJ40" s="27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 t="s">
        <v>46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s="25" customFormat="1" x14ac:dyDescent="0.35">
      <c r="A41" s="18" t="s">
        <v>26</v>
      </c>
      <c r="B41" s="17" t="s">
        <v>28</v>
      </c>
      <c r="C41" s="17"/>
      <c r="D41" s="57"/>
      <c r="E41" s="57"/>
      <c r="F41" s="57" t="s">
        <v>42</v>
      </c>
      <c r="G41" s="57"/>
      <c r="H41" s="57" t="s">
        <v>35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30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</row>
    <row r="42" spans="1:190" s="25" customFormat="1" x14ac:dyDescent="0.35">
      <c r="A42" s="18" t="s">
        <v>25</v>
      </c>
      <c r="B42" s="17" t="s">
        <v>32</v>
      </c>
      <c r="C42" s="17"/>
      <c r="D42" s="57"/>
      <c r="E42" s="57"/>
      <c r="F42" s="57" t="s">
        <v>41</v>
      </c>
      <c r="G42" s="57"/>
      <c r="H42" s="57" t="s">
        <v>36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30"/>
      <c r="Y42" s="57"/>
      <c r="Z42" s="57"/>
      <c r="AA42" s="57"/>
      <c r="AB42" s="57"/>
      <c r="AC42" s="57"/>
      <c r="AD42" s="57"/>
      <c r="AE42" s="57"/>
      <c r="AF42" s="63" t="s">
        <v>48</v>
      </c>
      <c r="AG42" s="57"/>
      <c r="AH42" s="57"/>
      <c r="AI42" s="57">
        <f>AI38-AI40</f>
        <v>25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</row>
    <row r="43" spans="1:190" s="22" customFormat="1" ht="10.15" x14ac:dyDescent="0.3">
      <c r="A43" s="18" t="s">
        <v>31</v>
      </c>
      <c r="B43" s="17" t="s">
        <v>30</v>
      </c>
      <c r="C43" s="31"/>
      <c r="D43" s="59"/>
      <c r="E43" s="59"/>
      <c r="F43" s="59" t="s">
        <v>43</v>
      </c>
      <c r="G43" s="59"/>
      <c r="H43" s="59" t="s">
        <v>37</v>
      </c>
      <c r="I43" s="59"/>
      <c r="J43" s="59"/>
      <c r="K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30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</row>
    <row r="44" spans="1:190" ht="10.15" x14ac:dyDescent="0.3">
      <c r="A44" s="17" t="s">
        <v>29</v>
      </c>
      <c r="B44" s="31" t="s">
        <v>24</v>
      </c>
      <c r="C44" s="31"/>
      <c r="D44" s="59"/>
      <c r="E44" s="59"/>
      <c r="F44" s="59" t="s">
        <v>38</v>
      </c>
      <c r="G44" s="59"/>
      <c r="H44" s="59" t="s">
        <v>44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30"/>
      <c r="Y44" s="59"/>
      <c r="Z44" s="59"/>
      <c r="AA44" s="59"/>
      <c r="AB44" s="59"/>
      <c r="AC44" s="59"/>
      <c r="AD44" s="59"/>
      <c r="AE44" s="59"/>
      <c r="AF44" s="64" t="s">
        <v>49</v>
      </c>
      <c r="AG44" s="59"/>
      <c r="AH44" s="59"/>
      <c r="AI44" s="60">
        <f>8472</f>
        <v>8472</v>
      </c>
      <c r="AJ44" s="66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0.15" x14ac:dyDescent="0.3">
      <c r="A45" s="31" t="s">
        <v>23</v>
      </c>
      <c r="B45" s="31"/>
      <c r="C45" s="31"/>
      <c r="D45" s="59"/>
      <c r="E45" s="59"/>
      <c r="F45" s="59"/>
      <c r="G45" s="59"/>
      <c r="H45" s="59" t="s">
        <v>45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30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ht="13.15" thickBot="1" x14ac:dyDescent="0.4">
      <c r="A46" s="31"/>
      <c r="B46" s="29"/>
      <c r="C46" s="2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30"/>
      <c r="Y46" s="59"/>
      <c r="Z46" s="59"/>
      <c r="AA46" s="59"/>
      <c r="AB46" s="59"/>
      <c r="AC46" s="59"/>
      <c r="AD46" s="59"/>
      <c r="AE46" s="59"/>
      <c r="AF46" s="64" t="s">
        <v>50</v>
      </c>
      <c r="AG46" s="59"/>
      <c r="AH46" s="59"/>
      <c r="AI46" s="61">
        <f>AI42+AI44</f>
        <v>8497</v>
      </c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9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49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49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</row>
    <row r="51" spans="1:69" s="30" customFormat="1" x14ac:dyDescent="0.35">
      <c r="A51" s="29"/>
      <c r="AJ51" s="31"/>
      <c r="AZ51" s="49"/>
    </row>
    <row r="52" spans="1:69" s="30" customFormat="1" ht="10.15" x14ac:dyDescent="0.3">
      <c r="AJ52" s="31"/>
      <c r="AZ52" s="49"/>
    </row>
    <row r="53" spans="1:69" s="30" customFormat="1" ht="10.15" x14ac:dyDescent="0.3">
      <c r="AZ53" s="49"/>
    </row>
    <row r="54" spans="1:69" s="30" customFormat="1" ht="10.15" x14ac:dyDescent="0.3">
      <c r="AZ54" s="49"/>
    </row>
    <row r="55" spans="1:69" s="30" customFormat="1" ht="10.15" x14ac:dyDescent="0.3"/>
    <row r="56" spans="1:69" s="30" customFormat="1" ht="10.15" x14ac:dyDescent="0.3"/>
    <row r="57" spans="1:69" s="30" customFormat="1" ht="10.15" x14ac:dyDescent="0.3"/>
    <row r="58" spans="1:69" s="30" customFormat="1" ht="10.15" x14ac:dyDescent="0.3"/>
    <row r="59" spans="1:69" s="30" customFormat="1" ht="10.15" x14ac:dyDescent="0.3"/>
    <row r="60" spans="1:69" s="30" customFormat="1" ht="10.15" x14ac:dyDescent="0.3"/>
    <row r="61" spans="1:69" s="30" customFormat="1" ht="10.15" x14ac:dyDescent="0.3"/>
    <row r="62" spans="1:69" s="30" customFormat="1" ht="10.15" x14ac:dyDescent="0.3"/>
    <row r="63" spans="1:69" x14ac:dyDescent="0.35">
      <c r="A63" s="30"/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  <row r="103" spans="3:35" x14ac:dyDescent="0.35">
      <c r="C103"/>
      <c r="AI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2019-07-04T17:30:05Z</dcterms:modified>
</cp:coreProperties>
</file>