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3AD4920F-7100-43E7-9B01-0957EBFA5413}" xr6:coauthVersionLast="44" xr6:coauthVersionMax="44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3" i="1" l="1"/>
  <c r="Z21" i="1"/>
  <c r="J19" i="1" l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35" i="1" l="1"/>
  <c r="AF31" i="1"/>
  <c r="H20" i="1"/>
  <c r="AH29" i="1"/>
  <c r="AG29" i="1"/>
  <c r="AF29" i="1"/>
  <c r="AE29" i="1"/>
  <c r="AD29" i="1"/>
  <c r="AC29" i="1"/>
  <c r="V29" i="1"/>
  <c r="U29" i="1"/>
  <c r="N29" i="1"/>
  <c r="M29" i="1"/>
  <c r="F29" i="1"/>
  <c r="AB29" i="1"/>
  <c r="AA29" i="1"/>
  <c r="Z29" i="1"/>
  <c r="Y29" i="1"/>
  <c r="X29" i="1"/>
  <c r="W29" i="1"/>
  <c r="T29" i="1"/>
  <c r="S29" i="1"/>
  <c r="R29" i="1"/>
  <c r="Q29" i="1"/>
  <c r="P29" i="1"/>
  <c r="O29" i="1"/>
  <c r="L29" i="1"/>
  <c r="K29" i="1"/>
  <c r="J29" i="1"/>
  <c r="I19" i="1"/>
  <c r="I29" i="1" s="1"/>
  <c r="G19" i="1"/>
  <c r="G29" i="1" s="1"/>
  <c r="F19" i="1"/>
  <c r="E19" i="1"/>
  <c r="E29" i="1" s="1"/>
  <c r="D19" i="1"/>
  <c r="D29" i="1" s="1"/>
  <c r="H29" i="1" l="1"/>
  <c r="AI14" i="1"/>
  <c r="AI15" i="1"/>
  <c r="AI16" i="1"/>
  <c r="AI17" i="1"/>
  <c r="AI18" i="1"/>
  <c r="AI13" i="1"/>
  <c r="AI8" i="1" l="1"/>
  <c r="AI12" i="1" l="1"/>
  <c r="AI11" i="1"/>
  <c r="AI10" i="1"/>
  <c r="AI9" i="1"/>
  <c r="AI31" i="1" l="1"/>
  <c r="AI27" i="1"/>
  <c r="AI20" i="1"/>
  <c r="AI25" i="1"/>
  <c r="AI28" i="1"/>
  <c r="AI26" i="1"/>
  <c r="AI21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<sst xmlns="http://schemas.openxmlformats.org/spreadsheetml/2006/main" count="183" uniqueCount="57">
  <si>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</si>
  <si>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</si>
  <si>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</si>
  <si>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</si>
  <si>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</si>
  <si>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</si>
  <si>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</si>
  <si>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</si>
  <si>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</si>
  <si>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</si>
  <si>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</si>
  <si>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</si>
  <si>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</si>
  <si>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</si>
  <si>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</si>
  <si>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</si>
  <si>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</si>
  <si>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</si>
  <si>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</si>
  <si>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</si>
  <si>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</si>
  <si>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</si>
  <si>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</si>
  <si>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</si>
  <si>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</si>
  <si>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</si>
  <si>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</si>
  <si>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</si>
  <si>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</si>
  <si>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</si>
  <si>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</si>
  <si>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</si>
  <si>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</si>
  <si>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</si>
  <si>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</si>
  <si>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</si>
  <si>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</si>
  <si>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</si>
  <si>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</si>
  <si>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</si>
  <si>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</si>
  <si>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</si>
  <si>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</si>
  <si>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</si>
  <si>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</si>
  <si>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</si>
  <si>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</si>
  <si>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</si>
  <si>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</si>
  <si>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</si>
  <si>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</si>
  <si>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Vincent Wu</t>
  </si>
  <si>
    <t>1503</t>
  </si>
  <si>
    <t>Intergulf Hunter St Highrises</t>
  </si>
  <si>
    <t>IFC</t>
  </si>
  <si>
    <t>Total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</si>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</sst>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" fontId="3" fillId="6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117"/>
  <sheetViews>
    <sheetView tabSelected="1" zoomScaleNormal="100" zoomScaleSheetLayoutView="100" workbookViewId="0">
      <selection activeCell="Z14" sqref="Z14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2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2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2" ht="12" customHeight="1" x14ac:dyDescent="0.4">
      <c r="A3" s="6"/>
      <c r="B3" s="6"/>
      <c r="C3" s="7"/>
      <c r="D3" s="8"/>
      <c r="E3" s="8"/>
      <c r="F3" s="8"/>
      <c r="G3" s="6"/>
      <c r="H3" s="8"/>
      <c r="I3" s="8"/>
      <c r="J3" s="8"/>
      <c r="K3" s="8"/>
      <c r="L3" s="8"/>
      <c r="M3" s="6" t="s">
        <v>0</v>
      </c>
      <c r="N3" s="8"/>
      <c r="O3" s="81" t="s">
        <v>51</v>
      </c>
      <c r="P3" s="9"/>
      <c r="Q3" s="9"/>
      <c r="R3" s="9"/>
      <c r="S3" s="10"/>
      <c r="T3" s="10"/>
      <c r="U3" s="10"/>
      <c r="V3" s="10"/>
      <c r="W3" s="10"/>
      <c r="X3" s="8"/>
      <c r="Y3" s="8"/>
      <c r="Z3" s="5"/>
      <c r="AA3" s="8"/>
      <c r="AB3" s="8"/>
      <c r="AC3" s="8"/>
      <c r="AD3" s="8"/>
      <c r="AE3" s="8"/>
      <c r="AF3" s="11" t="s">
        <v>1</v>
      </c>
      <c r="AG3" s="11"/>
      <c r="AH3" s="11"/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2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2" s="18" customFormat="1" ht="13.9" customHeight="1" x14ac:dyDescent="0.4">
      <c r="A5" s="13" t="s">
        <v>2</v>
      </c>
      <c r="B5" s="14"/>
      <c r="C5" s="15"/>
      <c r="D5" s="16"/>
      <c r="E5" s="16"/>
      <c r="F5" s="16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2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3" t="s">
        <v>55</v>
      </c>
      <c r="AJ6" s="23"/>
      <c r="AK6" s="24" t="s">
        <v>4</v>
      </c>
      <c r="AL6" s="25" t="s">
        <v>5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4"/>
      <c r="BC6" s="4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</row>
    <row r="7" spans="1:192" ht="10.5" thickTop="1" x14ac:dyDescent="0.3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2" s="39" customFormat="1" ht="12" customHeight="1" x14ac:dyDescent="0.3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>SUM(D8:AF8)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2" ht="12" customHeight="1" x14ac:dyDescent="0.3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>SUM(D9:AF9)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2" ht="12" customHeight="1" x14ac:dyDescent="0.3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>SUM(D10:AF10)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2" s="39" customFormat="1" ht="12" customHeight="1" x14ac:dyDescent="0.3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>SUM(D11:AF11)</f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2" s="39" customFormat="1" ht="12" customHeight="1" x14ac:dyDescent="0.3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>SUM(D12:AF12)</f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2" s="42" customFormat="1" ht="12" customHeight="1" x14ac:dyDescent="0.3">
      <c r="A13" s="40" t="s">
        <v>52</v>
      </c>
      <c r="B13" s="28" t="s">
        <v>53</v>
      </c>
      <c r="C13" s="29" t="s">
        <v>54</v>
      </c>
      <c r="D13" s="41">
        <v>7.5</v>
      </c>
      <c r="E13" s="41">
        <v>7.5</v>
      </c>
      <c r="F13" s="36" t="s">
        <v>20</v>
      </c>
      <c r="G13" s="36" t="s">
        <v>20</v>
      </c>
      <c r="H13" s="41">
        <v>7.5</v>
      </c>
      <c r="I13" s="41">
        <v>7.5</v>
      </c>
      <c r="J13" s="41">
        <v>0</v>
      </c>
      <c r="K13" s="41">
        <v>7.5</v>
      </c>
      <c r="L13" s="41">
        <v>7.5</v>
      </c>
      <c r="M13" s="36" t="s">
        <v>20</v>
      </c>
      <c r="N13" s="36" t="s">
        <v>20</v>
      </c>
      <c r="O13" s="41">
        <v>7.5</v>
      </c>
      <c r="P13" s="41">
        <v>9</v>
      </c>
      <c r="Q13" s="41"/>
      <c r="R13" s="41"/>
      <c r="S13" s="41"/>
      <c r="T13" s="36" t="s">
        <v>20</v>
      </c>
      <c r="U13" s="36" t="s">
        <v>20</v>
      </c>
      <c r="V13" s="41">
        <v>7.5</v>
      </c>
      <c r="W13" s="41">
        <v>7.5</v>
      </c>
      <c r="X13" s="41">
        <v>7.5</v>
      </c>
      <c r="Y13" s="41">
        <v>7.5</v>
      </c>
      <c r="Z13" s="41">
        <f>4</f>
        <v>4</v>
      </c>
      <c r="AA13" s="36" t="s">
        <v>20</v>
      </c>
      <c r="AB13" s="36" t="s">
        <v>20</v>
      </c>
      <c r="AC13" s="41">
        <v>7.5</v>
      </c>
      <c r="AD13" s="41">
        <v>7.5</v>
      </c>
      <c r="AE13" s="41">
        <v>7.5</v>
      </c>
      <c r="AF13" s="41">
        <v>7.5</v>
      </c>
      <c r="AG13" s="41">
        <v>7.5</v>
      </c>
      <c r="AH13" s="36" t="s">
        <v>20</v>
      </c>
      <c r="AI13" s="37">
        <f>SUM(D13:AH13)</f>
        <v>133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2" s="39" customFormat="1" ht="12" customHeight="1" x14ac:dyDescent="0.35">
      <c r="A14" s="33"/>
      <c r="B14" s="34"/>
      <c r="C14" s="35"/>
      <c r="D14" s="36"/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 t="shared" ref="AI14:AI18" si="0"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2" s="18" customFormat="1" ht="12" customHeight="1" x14ac:dyDescent="0.3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si="0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2" s="18" customFormat="1" ht="12" customHeight="1" x14ac:dyDescent="0.3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 t="shared" si="0"/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 t="shared" si="0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H19" si="1">SUM(D8:D18)</f>
        <v>7.5</v>
      </c>
      <c r="E19" s="50">
        <f t="shared" si="1"/>
        <v>7.5</v>
      </c>
      <c r="F19" s="50">
        <f t="shared" si="1"/>
        <v>0</v>
      </c>
      <c r="G19" s="50">
        <f t="shared" si="1"/>
        <v>0</v>
      </c>
      <c r="H19" s="50"/>
      <c r="I19" s="50">
        <f t="shared" si="1"/>
        <v>7.5</v>
      </c>
      <c r="J19" s="50">
        <f t="shared" si="1"/>
        <v>0</v>
      </c>
      <c r="K19" s="50">
        <f t="shared" si="1"/>
        <v>7.5</v>
      </c>
      <c r="L19" s="50">
        <f t="shared" si="1"/>
        <v>7.5</v>
      </c>
      <c r="M19" s="50">
        <f t="shared" si="1"/>
        <v>0</v>
      </c>
      <c r="N19" s="50">
        <f t="shared" si="1"/>
        <v>0</v>
      </c>
      <c r="O19" s="50">
        <f t="shared" si="1"/>
        <v>7.5</v>
      </c>
      <c r="P19" s="50">
        <f t="shared" si="1"/>
        <v>9</v>
      </c>
      <c r="Q19" s="50">
        <f t="shared" si="1"/>
        <v>0</v>
      </c>
      <c r="R19" s="50">
        <f t="shared" si="1"/>
        <v>0</v>
      </c>
      <c r="S19" s="50">
        <f t="shared" si="1"/>
        <v>0</v>
      </c>
      <c r="T19" s="50">
        <f t="shared" si="1"/>
        <v>0</v>
      </c>
      <c r="U19" s="50">
        <f t="shared" si="1"/>
        <v>0</v>
      </c>
      <c r="V19" s="50">
        <f t="shared" si="1"/>
        <v>7.5</v>
      </c>
      <c r="W19" s="50">
        <f t="shared" si="1"/>
        <v>7.5</v>
      </c>
      <c r="X19" s="50">
        <f t="shared" si="1"/>
        <v>7.5</v>
      </c>
      <c r="Y19" s="50">
        <f t="shared" si="1"/>
        <v>7.5</v>
      </c>
      <c r="Z19" s="50">
        <f t="shared" si="1"/>
        <v>4</v>
      </c>
      <c r="AA19" s="50">
        <f t="shared" si="1"/>
        <v>0</v>
      </c>
      <c r="AB19" s="50">
        <f t="shared" si="1"/>
        <v>0</v>
      </c>
      <c r="AC19" s="50">
        <f t="shared" si="1"/>
        <v>7.5</v>
      </c>
      <c r="AD19" s="50">
        <f t="shared" si="1"/>
        <v>7.5</v>
      </c>
      <c r="AE19" s="50">
        <f t="shared" si="1"/>
        <v>7.5</v>
      </c>
      <c r="AF19" s="50">
        <f t="shared" si="1"/>
        <v>7.5</v>
      </c>
      <c r="AG19" s="50">
        <f t="shared" si="1"/>
        <v>7.5</v>
      </c>
      <c r="AH19" s="50">
        <f t="shared" si="1"/>
        <v>0</v>
      </c>
      <c r="AI19" s="51">
        <f t="shared" ref="AI19" si="2">SUM(AI8:AI18)</f>
        <v>133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>SUM(D20:AF20)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>
        <f>3.5</f>
        <v>3.5</v>
      </c>
      <c r="AA21" s="55"/>
      <c r="AB21" s="55"/>
      <c r="AC21" s="55"/>
      <c r="AD21" s="55"/>
      <c r="AE21" s="55"/>
      <c r="AF21" s="55"/>
      <c r="AG21" s="55"/>
      <c r="AH21" s="55"/>
      <c r="AI21" s="37">
        <f>SUM(D21:AF21)</f>
        <v>3.5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>SUM(D22:AF22)</f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>SUM(D23:AF23)</f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>SUM(D25:AF25)</f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>
        <v>7.5</v>
      </c>
      <c r="R26" s="55">
        <v>7.5</v>
      </c>
      <c r="S26" s="55">
        <v>7.5</v>
      </c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>SUM(D26:AF26)</f>
        <v>22.5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SUM(D27:AF27)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>SUM(D28:AF28)</f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" si="3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4">SUM(H19:H28)</f>
        <v>7.5</v>
      </c>
      <c r="I29" s="50">
        <f t="shared" si="4"/>
        <v>7.5</v>
      </c>
      <c r="J29" s="50">
        <f t="shared" si="4"/>
        <v>0</v>
      </c>
      <c r="K29" s="50">
        <f t="shared" si="4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5">SUM(O19:O28)</f>
        <v>7.5</v>
      </c>
      <c r="P29" s="50">
        <f t="shared" si="5"/>
        <v>9</v>
      </c>
      <c r="Q29" s="50">
        <f t="shared" si="5"/>
        <v>7.5</v>
      </c>
      <c r="R29" s="50">
        <f t="shared" si="5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6">SUM(V19:V28)</f>
        <v>7.5</v>
      </c>
      <c r="W29" s="50">
        <f t="shared" si="6"/>
        <v>7.5</v>
      </c>
      <c r="X29" s="50">
        <f t="shared" si="6"/>
        <v>7.5</v>
      </c>
      <c r="Y29" s="50">
        <f t="shared" si="6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7">SUM(AC19:AC28)</f>
        <v>7.5</v>
      </c>
      <c r="AD29" s="50">
        <f t="shared" si="7"/>
        <v>7.5</v>
      </c>
      <c r="AE29" s="50">
        <f t="shared" si="7"/>
        <v>7.5</v>
      </c>
      <c r="AF29" s="50">
        <f t="shared" si="7"/>
        <v>7.5</v>
      </c>
      <c r="AG29" s="50">
        <f>SUM(AG19:AG28)</f>
        <v>7.5</v>
      </c>
      <c r="AH29" s="50">
        <f>SUM(AH19:AH28)</f>
        <v>0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 t="s">
        <v>33</v>
      </c>
      <c r="E31" s="62"/>
      <c r="F31" s="62" t="s">
        <v>34</v>
      </c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W31" s="62"/>
      <c r="X31" s="62"/>
      <c r="Y31" s="62"/>
      <c r="Z31" s="62"/>
      <c r="AA31" s="62"/>
      <c r="AB31" s="62"/>
      <c r="AC31" s="62"/>
      <c r="AD31" s="62"/>
      <c r="AE31" s="65" t="s">
        <v>11</v>
      </c>
      <c r="AF31" s="66">
        <f>22</f>
        <v>22</v>
      </c>
      <c r="AG31" s="82"/>
      <c r="AH31" s="82"/>
      <c r="AI31" s="67">
        <f>AF31*7.5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 t="s">
        <v>41</v>
      </c>
      <c r="E32" s="62"/>
      <c r="F32" s="62" t="s">
        <v>35</v>
      </c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 t="s">
        <v>40</v>
      </c>
      <c r="E33" s="62"/>
      <c r="F33" s="62" t="s">
        <v>36</v>
      </c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W33" s="62"/>
      <c r="X33" s="62"/>
      <c r="Y33" s="62"/>
      <c r="Z33" s="62"/>
      <c r="AA33" s="62"/>
      <c r="AB33" s="62"/>
      <c r="AC33" s="62"/>
      <c r="AD33" s="62"/>
      <c r="AE33" s="65" t="s">
        <v>46</v>
      </c>
      <c r="AF33" s="62"/>
      <c r="AG33" s="62"/>
      <c r="AH33" s="62"/>
      <c r="AI33" s="62">
        <f>AI29-AI31</f>
        <v>1.5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 t="s">
        <v>42</v>
      </c>
      <c r="E34" s="69"/>
      <c r="F34" s="69" t="s">
        <v>37</v>
      </c>
      <c r="G34" s="69"/>
      <c r="H34" s="69"/>
      <c r="I34" s="69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 t="s">
        <v>38</v>
      </c>
      <c r="E35" s="69"/>
      <c r="F35" s="69" t="s">
        <v>43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W35" s="69"/>
      <c r="X35" s="69"/>
      <c r="Y35" s="69"/>
      <c r="Z35" s="69"/>
      <c r="AA35" s="69"/>
      <c r="AB35" s="69"/>
      <c r="AC35" s="69"/>
      <c r="AD35" s="69"/>
      <c r="AE35" s="70" t="s">
        <v>47</v>
      </c>
      <c r="AF35" s="69"/>
      <c r="AG35" s="69"/>
      <c r="AH35" s="69"/>
      <c r="AI35" s="71">
        <f>-4.5</f>
        <v>-4.5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 t="s">
        <v>44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W37" s="69"/>
      <c r="X37" s="69"/>
      <c r="Y37" s="69"/>
      <c r="Z37" s="69"/>
      <c r="AA37" s="69"/>
      <c r="AB37" s="69"/>
      <c r="AC37" s="69"/>
      <c r="AD37" s="69"/>
      <c r="AE37" s="70" t="s">
        <v>48</v>
      </c>
      <c r="AF37" s="69"/>
      <c r="AG37" s="69"/>
      <c r="AH37" s="69"/>
      <c r="AI37" s="73">
        <f>AI35+AI33</f>
        <v>-3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2019-08-02T17:43:23Z</cp:lastPrinted>
  <dcterms:created xsi:type="dcterms:W3CDTF">1998-07-03T22:57:08Z</dcterms:created>
  <dcterms:modified xsi:type="dcterms:W3CDTF">2019-09-04T18:16:31Z</dcterms:modified>
</cp:coreProperties>
</file>