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9\"/>
    </mc:Choice>
  </mc:AlternateContent>
  <xr:revisionPtr revIDLastSave="0" documentId="13_ncr:1_{F388D020-BACD-4583-8B57-6B90ADD8019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5" i="1" l="1"/>
  <c r="AG41" i="1" l="1"/>
  <c r="Q24" i="1"/>
  <c r="AH23" i="1"/>
  <c r="AH38" i="1" s="1"/>
  <c r="AG23" i="1"/>
  <c r="AG38" i="1" s="1"/>
  <c r="AF23" i="1"/>
  <c r="AF38" i="1" s="1"/>
  <c r="AC38" i="1"/>
  <c r="AE23" i="1"/>
  <c r="AE38" i="1" s="1"/>
  <c r="AD23" i="1"/>
  <c r="AD38" i="1" s="1"/>
  <c r="AC23" i="1"/>
  <c r="AB23" i="1"/>
  <c r="AB38" i="1" s="1"/>
  <c r="AA23" i="1"/>
  <c r="AA38" i="1" s="1"/>
  <c r="Z23" i="1"/>
  <c r="Z38" i="1" s="1"/>
  <c r="Y23" i="1"/>
  <c r="Y38" i="1" s="1"/>
  <c r="X23" i="1"/>
  <c r="X38" i="1" s="1"/>
  <c r="W23" i="1"/>
  <c r="W38" i="1" s="1"/>
  <c r="V23" i="1"/>
  <c r="V38" i="1" s="1"/>
  <c r="U23" i="1"/>
  <c r="U38" i="1" s="1"/>
  <c r="T23" i="1"/>
  <c r="T38" i="1" s="1"/>
  <c r="S23" i="1"/>
  <c r="S38" i="1" s="1"/>
  <c r="R23" i="1"/>
  <c r="R38" i="1" s="1"/>
  <c r="Q23" i="1"/>
  <c r="Q38" i="1" s="1"/>
  <c r="P23" i="1"/>
  <c r="P38" i="1" s="1"/>
  <c r="O23" i="1"/>
  <c r="O38" i="1" s="1"/>
  <c r="N23" i="1"/>
  <c r="N38" i="1" s="1"/>
  <c r="M23" i="1"/>
  <c r="M38" i="1" s="1"/>
  <c r="L23" i="1"/>
  <c r="L38" i="1" s="1"/>
  <c r="K23" i="1"/>
  <c r="K38" i="1" s="1"/>
  <c r="J23" i="1"/>
  <c r="J38" i="1" s="1"/>
  <c r="I23" i="1"/>
  <c r="I38" i="1" s="1"/>
  <c r="H23" i="1"/>
  <c r="H38" i="1" s="1"/>
  <c r="G23" i="1"/>
  <c r="G38" i="1" s="1"/>
  <c r="F23" i="1"/>
  <c r="F38" i="1" s="1"/>
  <c r="E23" i="1"/>
  <c r="E38" i="1" s="1"/>
  <c r="D23" i="1"/>
  <c r="D38" i="1" s="1"/>
  <c r="AI17" i="1" l="1"/>
  <c r="AI11" i="1"/>
  <c r="AI14" i="1" l="1"/>
  <c r="AI15" i="1"/>
  <c r="AI12" i="1"/>
  <c r="AI10" i="1" l="1"/>
  <c r="AI13" i="1"/>
  <c r="AI21" i="1"/>
  <c r="AI22" i="1"/>
  <c r="AI20" i="1"/>
  <c r="AI33" i="1" l="1"/>
  <c r="AI19" i="1" l="1"/>
  <c r="AI35" i="1"/>
  <c r="AI36" i="1"/>
  <c r="AI18" i="1" l="1"/>
  <c r="AI9" i="1"/>
  <c r="AI41" i="1" l="1"/>
  <c r="AI34" i="1" l="1"/>
  <c r="AI32" i="1" l="1"/>
  <c r="AI8" i="1"/>
  <c r="AI37" i="1" l="1"/>
  <c r="AI31" i="1"/>
  <c r="AI30" i="1"/>
  <c r="AI29" i="1"/>
  <c r="AI27" i="1"/>
  <c r="AI26" i="1"/>
  <c r="AI25" i="1"/>
  <c r="AI24" i="1"/>
  <c r="AI16" i="1"/>
  <c r="AI7" i="1"/>
  <c r="AI6" i="1"/>
  <c r="AI23" i="1" l="1"/>
  <c r="AI38" i="1" s="1"/>
  <c r="AI43" i="1" l="1"/>
  <c r="AI47" i="1" s="1"/>
</calcChain>
</file>

<file path=xl/sharedStrings.xml><?xml version="1.0" encoding="utf-8"?>
<sst xmlns="http://schemas.openxmlformats.org/spreadsheetml/2006/main" count="268" uniqueCount="87">
  <si>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</si>
  <si>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</si>
  <si>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</si>
  <si>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</si>
  <si>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</si>
  <si>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</si>
  <si>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</si>
  <si>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</si>
  <si>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</si>
  <si>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</si>
  <si>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</si>
  <si>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</si>
  <si>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</si>
  <si>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</si>
  <si>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</si>
  <si>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</si>
  <si>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</si>
  <si>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</si>
  <si>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</si>
  <si>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</si>
  <si>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</si>
  <si>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</si>
  <si>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</si>
  <si>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</si>
  <si>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</si>
  <si>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</si>
  <si>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</si>
  <si>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</si>
  <si>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</si>
  <si>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</si>
  <si>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</si>
  <si>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</si>
  <si>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</si>
  <si>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</si>
  <si>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</si>
  <si>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</si>
  <si>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</si>
  <si>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</si>
  <si>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</si>
  <si>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</si>
  <si>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</si>
  <si>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</si>
  <si>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</si>
  <si>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</si>
  <si>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</si>
  <si>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</si>
  <si>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</si>
  <si>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</si>
  <si>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</si>
  <si>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</si>
  <si>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</si>
  <si>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1207</t>
  </si>
  <si>
    <t>PEAK - West Van Apartment</t>
  </si>
  <si>
    <t>1508</t>
  </si>
  <si>
    <t>COURTENAY</t>
  </si>
  <si>
    <t>WD</t>
  </si>
  <si>
    <t>EXTRA</t>
  </si>
  <si>
    <t>MK</t>
  </si>
  <si>
    <t>Marketing</t>
  </si>
  <si>
    <t>DP</t>
  </si>
  <si>
    <t>OCC</t>
  </si>
  <si>
    <t>Filing, Cleanup, Time, Other, Workplan</t>
  </si>
  <si>
    <t xml:space="preserve">OTHER - Standards REVIT </t>
  </si>
  <si>
    <t>OTHER - Standards Assemblies</t>
  </si>
  <si>
    <t>OTHER - New Staff Interviews</t>
  </si>
  <si>
    <t>OTHER - Standards Timekeeping</t>
  </si>
  <si>
    <t>1712</t>
  </si>
  <si>
    <t>HAWKSLEY</t>
  </si>
  <si>
    <t>OTHER - Details</t>
  </si>
  <si>
    <t>OTHER - Contract Admin Mtg</t>
  </si>
  <si>
    <t>Proj Admin + Coord</t>
  </si>
  <si>
    <t>CA</t>
  </si>
  <si>
    <t>Ext - FG Windows</t>
  </si>
  <si>
    <t>Ext - VE</t>
  </si>
  <si>
    <t>Coordination for DP Re-submission</t>
  </si>
  <si>
    <t>Drawings + Coord</t>
  </si>
  <si>
    <t>Drawings + Coord (ID, Mech, Entry Door A/S)</t>
  </si>
  <si>
    <t>Shop Drawings</t>
  </si>
  <si>
    <t>DD/MK</t>
  </si>
  <si>
    <t>Site Mtgs, Prep / Site Communication</t>
  </si>
  <si>
    <t>October 2019</t>
  </si>
  <si>
    <t>PH Social - Whistler</t>
  </si>
  <si>
    <t>Spec</t>
  </si>
  <si>
    <t>HAWKSLEY - EXTRA</t>
  </si>
  <si>
    <t>OTHER - Associates Mtg / Minutes</t>
  </si>
  <si>
    <t>REVIT Detail Development - Fariba / Ji-Woo</t>
  </si>
  <si>
    <t>Minus 6 Days for 2018 (19) + ALL 2019 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</si>
</sst>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lightHorizontal">
        <bgColor theme="0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04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0" fontId="2" fillId="6" borderId="18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19" xfId="0" applyFont="1" applyFill="1" applyBorder="1" applyProtection="1">
      <protection locked="0"/>
    </xf>
    <xf numFmtId="164" fontId="3" fillId="6" borderId="21" xfId="0" applyNumberFormat="1" applyFont="1" applyFill="1" applyBorder="1" applyProtection="1">
      <protection locked="0"/>
    </xf>
    <xf numFmtId="0" fontId="2" fillId="6" borderId="22" xfId="0" applyFont="1" applyFill="1" applyBorder="1"/>
    <xf numFmtId="0" fontId="2" fillId="6" borderId="1" xfId="0" applyFont="1" applyFill="1" applyBorder="1"/>
    <xf numFmtId="0" fontId="3" fillId="6" borderId="21" xfId="0" applyFont="1" applyFill="1" applyBorder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3" xfId="0" applyNumberFormat="1" applyFont="1" applyFill="1" applyBorder="1" applyProtection="1">
      <protection locked="0"/>
    </xf>
    <xf numFmtId="164" fontId="3" fillId="6" borderId="24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5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5" xfId="0" applyFont="1" applyFill="1" applyBorder="1"/>
    <xf numFmtId="164" fontId="3" fillId="6" borderId="0" xfId="0" applyNumberFormat="1" applyFont="1" applyFill="1" applyAlignment="1">
      <alignment horizontal="right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7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28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/>
    <xf numFmtId="164" fontId="3" fillId="6" borderId="0" xfId="0" applyNumberFormat="1" applyFont="1" applyFill="1" applyProtection="1"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5" xfId="0" applyFont="1" applyFill="1" applyBorder="1" applyAlignment="1" applyProtection="1">
      <alignment horizontal="center"/>
      <protection locked="0"/>
    </xf>
    <xf numFmtId="0" fontId="3" fillId="5" borderId="16" xfId="0" applyFont="1" applyFill="1" applyBorder="1" applyAlignment="1" applyProtection="1">
      <alignment horizontal="center"/>
      <protection locked="0"/>
    </xf>
    <xf numFmtId="164" fontId="6" fillId="6" borderId="15" xfId="0" applyNumberFormat="1" applyFont="1" applyFill="1" applyBorder="1" applyAlignment="1" applyProtection="1">
      <alignment horizontal="center"/>
      <protection locked="0"/>
    </xf>
    <xf numFmtId="164" fontId="6" fillId="5" borderId="15" xfId="0" applyNumberFormat="1" applyFont="1" applyFill="1" applyBorder="1" applyAlignment="1" applyProtection="1">
      <alignment horizontal="center"/>
      <protection locked="0"/>
    </xf>
    <xf numFmtId="164" fontId="6" fillId="5" borderId="16" xfId="0" applyNumberFormat="1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 applyProtection="1">
      <alignment horizontal="center"/>
      <protection locked="0"/>
    </xf>
    <xf numFmtId="164" fontId="6" fillId="6" borderId="20" xfId="0" applyNumberFormat="1" applyFont="1" applyFill="1" applyBorder="1" applyAlignment="1">
      <alignment horizontal="center"/>
    </xf>
    <xf numFmtId="164" fontId="6" fillId="6" borderId="20" xfId="0" applyNumberFormat="1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6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1" fillId="6" borderId="18" xfId="0" applyFont="1" applyFill="1" applyBorder="1"/>
    <xf numFmtId="0" fontId="3" fillId="5" borderId="1" xfId="0" applyFont="1" applyFill="1" applyBorder="1" applyAlignment="1">
      <alignment horizontal="center" textRotation="90" wrapText="1"/>
    </xf>
    <xf numFmtId="0" fontId="3" fillId="6" borderId="9" xfId="0" applyFont="1" applyFill="1" applyBorder="1" applyAlignment="1" applyProtection="1"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49" fontId="3" fillId="7" borderId="12" xfId="0" applyNumberFormat="1" applyFont="1" applyFill="1" applyBorder="1" applyAlignment="1" applyProtection="1">
      <alignment horizontal="left"/>
      <protection locked="0"/>
    </xf>
    <xf numFmtId="0" fontId="3" fillId="7" borderId="13" xfId="0" applyFont="1" applyFill="1" applyBorder="1" applyProtection="1">
      <protection locked="0"/>
    </xf>
    <xf numFmtId="0" fontId="6" fillId="7" borderId="14" xfId="0" applyFont="1" applyFill="1" applyBorder="1" applyProtection="1">
      <protection locked="0"/>
    </xf>
    <xf numFmtId="164" fontId="6" fillId="7" borderId="16" xfId="0" applyNumberFormat="1" applyFont="1" applyFill="1" applyBorder="1" applyAlignment="1" applyProtection="1">
      <alignment horizontal="center"/>
      <protection locked="0"/>
    </xf>
    <xf numFmtId="164" fontId="6" fillId="7" borderId="15" xfId="0" applyNumberFormat="1" applyFont="1" applyFill="1" applyBorder="1" applyAlignment="1" applyProtection="1">
      <alignment horizontal="center"/>
      <protection locked="0"/>
    </xf>
    <xf numFmtId="164" fontId="3" fillId="7" borderId="9" xfId="0" applyNumberFormat="1" applyFont="1" applyFill="1" applyBorder="1" applyProtection="1">
      <protection locked="0"/>
    </xf>
    <xf numFmtId="0" fontId="3" fillId="7" borderId="9" xfId="0" applyFont="1" applyFill="1" applyBorder="1" applyProtection="1">
      <protection locked="0"/>
    </xf>
    <xf numFmtId="0" fontId="3" fillId="8" borderId="0" xfId="0" applyFont="1" applyFill="1" applyProtection="1">
      <protection locked="0"/>
    </xf>
    <xf numFmtId="49" fontId="3" fillId="8" borderId="0" xfId="0" applyNumberFormat="1" applyFont="1" applyFill="1" applyProtection="1">
      <protection locked="0"/>
    </xf>
    <xf numFmtId="0" fontId="3" fillId="9" borderId="0" xfId="0" applyFont="1" applyFill="1" applyProtection="1">
      <protection locked="0"/>
    </xf>
    <xf numFmtId="0" fontId="3" fillId="9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92"/>
  <sheetViews>
    <sheetView showGridLines="0" tabSelected="1" topLeftCell="A19" zoomScaleNormal="100" zoomScaleSheetLayoutView="100" workbookViewId="0">
      <selection activeCell="AP40" sqref="AP40"/>
    </sheetView>
  </sheetViews>
  <sheetFormatPr defaultColWidth="7.5546875" defaultRowHeight="13.2" x14ac:dyDescent="0.25"/>
  <cols>
    <col min="1" max="1" width="5.33203125" style="57" customWidth="1"/>
    <col min="2" max="2" width="21.6640625" style="57" customWidth="1"/>
    <col min="3" max="3" width="5" style="59" customWidth="1"/>
    <col min="4" max="34" width="3.44140625" style="86" customWidth="1"/>
    <col min="35" max="35" width="5.6640625" style="60" customWidth="1"/>
    <col min="36" max="36" width="40.6640625" style="58" customWidth="1"/>
    <col min="37" max="37" width="2.6640625" style="6" customWidth="1"/>
    <col min="38" max="38" width="3.33203125" style="6" customWidth="1"/>
    <col min="39" max="190" width="7.5546875" style="6" customWidth="1"/>
    <col min="191" max="16384" width="7.5546875" style="6"/>
  </cols>
  <sheetData>
    <row r="1" spans="1:190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2"/>
      <c r="AL1" s="2"/>
      <c r="AM1" s="2"/>
      <c r="AN1" s="2"/>
    </row>
    <row r="2" spans="1:190" s="4" customFormat="1" ht="12" customHeight="1" x14ac:dyDescent="0.25">
      <c r="A2" s="1"/>
      <c r="B2" s="1"/>
      <c r="C2" s="1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6" t="s">
        <v>0</v>
      </c>
      <c r="P2" s="65"/>
      <c r="Q2" s="87" t="s">
        <v>1</v>
      </c>
      <c r="R2" s="67"/>
      <c r="S2" s="67"/>
      <c r="T2" s="67"/>
      <c r="U2" s="68"/>
      <c r="V2" s="68"/>
      <c r="W2" s="68"/>
      <c r="X2" s="68"/>
      <c r="Y2" s="68"/>
      <c r="Z2" s="65"/>
      <c r="AA2" s="65"/>
      <c r="AB2" s="69"/>
      <c r="AC2" s="65"/>
      <c r="AD2" s="65"/>
      <c r="AE2" s="65"/>
      <c r="AF2" s="65"/>
      <c r="AG2" s="66" t="s">
        <v>2</v>
      </c>
      <c r="AH2" s="65"/>
      <c r="AJ2" s="61" t="s">
        <v>80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3"/>
      <c r="BA2" s="3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190" s="11" customFormat="1" ht="13.95" customHeight="1" x14ac:dyDescent="0.25">
      <c r="A3" s="7" t="s">
        <v>3</v>
      </c>
      <c r="B3" s="8"/>
      <c r="C3" s="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10"/>
      <c r="AJ3" s="10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3"/>
      <c r="BA3" s="3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</row>
    <row r="4" spans="1:190" s="17" customFormat="1" ht="16.95" customHeight="1" thickBot="1" x14ac:dyDescent="0.25">
      <c r="A4" s="12" t="s">
        <v>4</v>
      </c>
      <c r="B4" s="13" t="s">
        <v>0</v>
      </c>
      <c r="C4" s="14" t="s">
        <v>5</v>
      </c>
      <c r="D4" s="70">
        <v>1</v>
      </c>
      <c r="E4" s="71">
        <v>2</v>
      </c>
      <c r="F4" s="71">
        <v>3</v>
      </c>
      <c r="G4" s="71">
        <v>4</v>
      </c>
      <c r="H4" s="71">
        <v>5</v>
      </c>
      <c r="I4" s="71">
        <v>6</v>
      </c>
      <c r="J4" s="71">
        <v>7</v>
      </c>
      <c r="K4" s="71">
        <v>8</v>
      </c>
      <c r="L4" s="71">
        <v>9</v>
      </c>
      <c r="M4" s="71">
        <v>10</v>
      </c>
      <c r="N4" s="71">
        <v>11</v>
      </c>
      <c r="O4" s="71">
        <v>12</v>
      </c>
      <c r="P4" s="71">
        <v>13</v>
      </c>
      <c r="Q4" s="71">
        <v>14</v>
      </c>
      <c r="R4" s="71">
        <v>15</v>
      </c>
      <c r="S4" s="71">
        <v>16</v>
      </c>
      <c r="T4" s="71">
        <v>17</v>
      </c>
      <c r="U4" s="71">
        <v>18</v>
      </c>
      <c r="V4" s="71">
        <v>19</v>
      </c>
      <c r="W4" s="71">
        <v>20</v>
      </c>
      <c r="X4" s="71">
        <v>21</v>
      </c>
      <c r="Y4" s="71">
        <v>22</v>
      </c>
      <c r="Z4" s="71">
        <v>23</v>
      </c>
      <c r="AA4" s="71">
        <v>24</v>
      </c>
      <c r="AB4" s="71">
        <v>25</v>
      </c>
      <c r="AC4" s="71">
        <v>26</v>
      </c>
      <c r="AD4" s="71">
        <v>27</v>
      </c>
      <c r="AE4" s="71">
        <v>28</v>
      </c>
      <c r="AF4" s="71">
        <v>29</v>
      </c>
      <c r="AG4" s="71">
        <v>30</v>
      </c>
      <c r="AH4" s="71">
        <v>31</v>
      </c>
      <c r="AI4" s="15" t="s">
        <v>6</v>
      </c>
      <c r="AJ4" s="16" t="s">
        <v>7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3"/>
      <c r="BA4" s="3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</row>
    <row r="5" spans="1:190" ht="10.8" thickTop="1" x14ac:dyDescent="0.2">
      <c r="A5" s="18"/>
      <c r="B5" s="19"/>
      <c r="C5" s="20" t="s">
        <v>8</v>
      </c>
      <c r="D5" s="72" t="s">
        <v>9</v>
      </c>
      <c r="E5" s="72" t="s">
        <v>13</v>
      </c>
      <c r="F5" s="73" t="s">
        <v>9</v>
      </c>
      <c r="G5" s="72" t="s">
        <v>10</v>
      </c>
      <c r="H5" s="72" t="s">
        <v>11</v>
      </c>
      <c r="I5" s="73" t="s">
        <v>11</v>
      </c>
      <c r="J5" s="73" t="s">
        <v>12</v>
      </c>
      <c r="K5" s="72" t="s">
        <v>9</v>
      </c>
      <c r="L5" s="72" t="s">
        <v>13</v>
      </c>
      <c r="M5" s="73" t="s">
        <v>9</v>
      </c>
      <c r="N5" s="72" t="s">
        <v>10</v>
      </c>
      <c r="O5" s="72" t="s">
        <v>11</v>
      </c>
      <c r="P5" s="73" t="s">
        <v>11</v>
      </c>
      <c r="Q5" s="73" t="s">
        <v>12</v>
      </c>
      <c r="R5" s="72" t="s">
        <v>9</v>
      </c>
      <c r="S5" s="72" t="s">
        <v>13</v>
      </c>
      <c r="T5" s="73" t="s">
        <v>9</v>
      </c>
      <c r="U5" s="72" t="s">
        <v>10</v>
      </c>
      <c r="V5" s="72" t="s">
        <v>11</v>
      </c>
      <c r="W5" s="73" t="s">
        <v>11</v>
      </c>
      <c r="X5" s="73" t="s">
        <v>12</v>
      </c>
      <c r="Y5" s="72" t="s">
        <v>9</v>
      </c>
      <c r="Z5" s="72" t="s">
        <v>13</v>
      </c>
      <c r="AA5" s="73" t="s">
        <v>9</v>
      </c>
      <c r="AB5" s="72" t="s">
        <v>10</v>
      </c>
      <c r="AC5" s="72" t="s">
        <v>11</v>
      </c>
      <c r="AD5" s="73" t="s">
        <v>11</v>
      </c>
      <c r="AE5" s="73" t="s">
        <v>12</v>
      </c>
      <c r="AF5" s="72" t="s">
        <v>9</v>
      </c>
      <c r="AG5" s="72" t="s">
        <v>13</v>
      </c>
      <c r="AH5" s="73" t="s">
        <v>9</v>
      </c>
      <c r="AI5" s="21"/>
      <c r="AJ5" s="21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3"/>
      <c r="BA5" s="3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190" s="27" customFormat="1" ht="12.9" customHeight="1" x14ac:dyDescent="0.25">
      <c r="A6" s="22" t="s">
        <v>51</v>
      </c>
      <c r="B6" s="23" t="s">
        <v>52</v>
      </c>
      <c r="C6" s="24" t="s">
        <v>60</v>
      </c>
      <c r="D6" s="74"/>
      <c r="E6" s="74"/>
      <c r="F6" s="74"/>
      <c r="G6" s="74"/>
      <c r="H6" s="74" t="s">
        <v>15</v>
      </c>
      <c r="I6" s="74" t="s">
        <v>15</v>
      </c>
      <c r="J6" s="74"/>
      <c r="K6" s="74"/>
      <c r="L6" s="74"/>
      <c r="M6" s="74"/>
      <c r="N6" s="74"/>
      <c r="O6" s="74" t="s">
        <v>15</v>
      </c>
      <c r="P6" s="74" t="s">
        <v>15</v>
      </c>
      <c r="Q6" s="74"/>
      <c r="R6" s="74"/>
      <c r="S6" s="74"/>
      <c r="T6" s="74"/>
      <c r="U6" s="74"/>
      <c r="V6" s="74" t="s">
        <v>15</v>
      </c>
      <c r="W6" s="74" t="s">
        <v>15</v>
      </c>
      <c r="X6" s="74"/>
      <c r="Y6" s="74"/>
      <c r="Z6" s="74"/>
      <c r="AA6" s="74"/>
      <c r="AB6" s="74"/>
      <c r="AC6" s="74" t="s">
        <v>15</v>
      </c>
      <c r="AD6" s="74" t="s">
        <v>15</v>
      </c>
      <c r="AE6" s="74"/>
      <c r="AF6" s="74"/>
      <c r="AG6" s="74"/>
      <c r="AH6" s="74"/>
      <c r="AI6" s="25">
        <f t="shared" ref="AI6:AI16" si="0">SUM(D6:AH6)</f>
        <v>0</v>
      </c>
      <c r="AJ6" s="26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3"/>
      <c r="BA6" s="3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1:190" ht="12.9" customHeight="1" x14ac:dyDescent="0.2">
      <c r="A7" s="28"/>
      <c r="B7" s="19"/>
      <c r="C7" s="20"/>
      <c r="D7" s="76"/>
      <c r="E7" s="75"/>
      <c r="F7" s="76"/>
      <c r="G7" s="75"/>
      <c r="H7" s="74" t="s">
        <v>15</v>
      </c>
      <c r="I7" s="74" t="s">
        <v>15</v>
      </c>
      <c r="J7" s="75"/>
      <c r="K7" s="75"/>
      <c r="L7" s="75"/>
      <c r="M7" s="76"/>
      <c r="N7" s="75"/>
      <c r="O7" s="74" t="s">
        <v>15</v>
      </c>
      <c r="P7" s="74" t="s">
        <v>15</v>
      </c>
      <c r="Q7" s="75"/>
      <c r="R7" s="75"/>
      <c r="S7" s="75"/>
      <c r="T7" s="76"/>
      <c r="U7" s="75"/>
      <c r="V7" s="74" t="s">
        <v>15</v>
      </c>
      <c r="W7" s="74" t="s">
        <v>15</v>
      </c>
      <c r="X7" s="75"/>
      <c r="Y7" s="75"/>
      <c r="Z7" s="75"/>
      <c r="AA7" s="76"/>
      <c r="AB7" s="75"/>
      <c r="AC7" s="74" t="s">
        <v>15</v>
      </c>
      <c r="AD7" s="74" t="s">
        <v>15</v>
      </c>
      <c r="AE7" s="75"/>
      <c r="AF7" s="75"/>
      <c r="AG7" s="75"/>
      <c r="AH7" s="76"/>
      <c r="AI7" s="25">
        <f>SUM(D7:AH7)</f>
        <v>0</v>
      </c>
      <c r="AJ7" s="21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3"/>
      <c r="BA7" s="3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190" s="27" customFormat="1" ht="12.9" customHeight="1" x14ac:dyDescent="0.25">
      <c r="A8" s="22" t="s">
        <v>53</v>
      </c>
      <c r="B8" s="23" t="s">
        <v>54</v>
      </c>
      <c r="C8" s="24" t="s">
        <v>35</v>
      </c>
      <c r="D8" s="74"/>
      <c r="E8" s="77"/>
      <c r="F8" s="74"/>
      <c r="G8" s="77"/>
      <c r="H8" s="74" t="s">
        <v>15</v>
      </c>
      <c r="I8" s="74" t="s">
        <v>15</v>
      </c>
      <c r="J8" s="74"/>
      <c r="K8" s="77"/>
      <c r="L8" s="74"/>
      <c r="M8" s="77"/>
      <c r="N8" s="74"/>
      <c r="O8" s="74" t="s">
        <v>15</v>
      </c>
      <c r="P8" s="74" t="s">
        <v>15</v>
      </c>
      <c r="Q8" s="74"/>
      <c r="R8" s="77"/>
      <c r="S8" s="74"/>
      <c r="T8" s="77"/>
      <c r="U8" s="74"/>
      <c r="V8" s="74" t="s">
        <v>15</v>
      </c>
      <c r="W8" s="74" t="s">
        <v>15</v>
      </c>
      <c r="X8" s="74"/>
      <c r="Y8" s="77"/>
      <c r="Z8" s="74"/>
      <c r="AA8" s="77"/>
      <c r="AB8" s="74"/>
      <c r="AC8" s="74" t="s">
        <v>15</v>
      </c>
      <c r="AD8" s="74" t="s">
        <v>15</v>
      </c>
      <c r="AE8" s="74"/>
      <c r="AF8" s="77"/>
      <c r="AG8" s="74"/>
      <c r="AH8" s="77"/>
      <c r="AI8" s="25">
        <f t="shared" ref="AI8" si="1">SUM(D8:AH8)</f>
        <v>0</v>
      </c>
      <c r="AJ8" s="26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  <c r="BA8" s="3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190" ht="12.9" customHeight="1" x14ac:dyDescent="0.2">
      <c r="A9" s="28" t="s">
        <v>53</v>
      </c>
      <c r="B9" s="19" t="s">
        <v>54</v>
      </c>
      <c r="C9" s="20" t="s">
        <v>55</v>
      </c>
      <c r="D9" s="76"/>
      <c r="E9" s="75"/>
      <c r="F9" s="76"/>
      <c r="G9" s="75"/>
      <c r="H9" s="74" t="s">
        <v>15</v>
      </c>
      <c r="I9" s="74" t="s">
        <v>15</v>
      </c>
      <c r="J9" s="75"/>
      <c r="K9" s="75"/>
      <c r="L9" s="75"/>
      <c r="M9" s="76"/>
      <c r="N9" s="75"/>
      <c r="O9" s="74" t="s">
        <v>15</v>
      </c>
      <c r="P9" s="74" t="s">
        <v>15</v>
      </c>
      <c r="Q9" s="75"/>
      <c r="R9" s="75"/>
      <c r="S9" s="75"/>
      <c r="T9" s="76"/>
      <c r="U9" s="75"/>
      <c r="V9" s="74" t="s">
        <v>15</v>
      </c>
      <c r="W9" s="74" t="s">
        <v>15</v>
      </c>
      <c r="X9" s="75"/>
      <c r="Y9" s="75"/>
      <c r="Z9" s="75"/>
      <c r="AA9" s="76"/>
      <c r="AB9" s="75"/>
      <c r="AC9" s="74" t="s">
        <v>15</v>
      </c>
      <c r="AD9" s="74" t="s">
        <v>15</v>
      </c>
      <c r="AE9" s="75"/>
      <c r="AF9" s="75"/>
      <c r="AG9" s="75"/>
      <c r="AH9" s="76"/>
      <c r="AI9" s="25">
        <f>SUM(D9:AH9)</f>
        <v>0</v>
      </c>
      <c r="AJ9" s="21" t="s">
        <v>70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3"/>
      <c r="BA9" s="3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190" s="27" customFormat="1" ht="12.9" customHeight="1" x14ac:dyDescent="0.25">
      <c r="A10" s="22" t="s">
        <v>53</v>
      </c>
      <c r="B10" s="23" t="s">
        <v>54</v>
      </c>
      <c r="C10" s="24" t="s">
        <v>55</v>
      </c>
      <c r="D10" s="74"/>
      <c r="E10" s="74">
        <v>4.5</v>
      </c>
      <c r="F10" s="74">
        <v>1</v>
      </c>
      <c r="G10" s="74">
        <v>4</v>
      </c>
      <c r="H10" s="74">
        <v>2</v>
      </c>
      <c r="I10" s="74">
        <v>3</v>
      </c>
      <c r="J10" s="74">
        <v>4</v>
      </c>
      <c r="K10" s="74">
        <v>1</v>
      </c>
      <c r="L10" s="74">
        <v>1</v>
      </c>
      <c r="M10" s="74">
        <v>2</v>
      </c>
      <c r="N10" s="74">
        <v>1.5</v>
      </c>
      <c r="O10" s="74">
        <v>4</v>
      </c>
      <c r="P10" s="74">
        <v>4</v>
      </c>
      <c r="Q10" s="74">
        <v>3</v>
      </c>
      <c r="R10" s="74">
        <v>5</v>
      </c>
      <c r="S10" s="74"/>
      <c r="T10" s="74"/>
      <c r="U10" s="74"/>
      <c r="V10" s="74" t="s">
        <v>15</v>
      </c>
      <c r="W10" s="74" t="s">
        <v>15</v>
      </c>
      <c r="X10" s="74">
        <v>3.5</v>
      </c>
      <c r="Y10" s="74">
        <v>3.5</v>
      </c>
      <c r="Z10" s="74"/>
      <c r="AA10" s="74">
        <v>0.5</v>
      </c>
      <c r="AB10" s="74">
        <v>2</v>
      </c>
      <c r="AC10" s="74" t="s">
        <v>15</v>
      </c>
      <c r="AD10" s="74">
        <v>3</v>
      </c>
      <c r="AE10" s="74">
        <v>3</v>
      </c>
      <c r="AF10" s="74">
        <v>2</v>
      </c>
      <c r="AG10" s="74">
        <v>2</v>
      </c>
      <c r="AH10" s="74">
        <v>2</v>
      </c>
      <c r="AI10" s="25">
        <f>SUM(D10:AH10)</f>
        <v>61.5</v>
      </c>
      <c r="AJ10" s="90" t="s">
        <v>76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3"/>
      <c r="BA10" s="3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190" ht="12.9" customHeight="1" x14ac:dyDescent="0.2">
      <c r="A11" s="28" t="s">
        <v>53</v>
      </c>
      <c r="B11" s="19" t="s">
        <v>54</v>
      </c>
      <c r="C11" s="20" t="s">
        <v>55</v>
      </c>
      <c r="D11" s="76"/>
      <c r="E11" s="75"/>
      <c r="F11" s="76"/>
      <c r="G11" s="75"/>
      <c r="H11" s="74" t="s">
        <v>15</v>
      </c>
      <c r="I11" s="74" t="s">
        <v>15</v>
      </c>
      <c r="J11" s="75"/>
      <c r="K11" s="75"/>
      <c r="L11" s="75"/>
      <c r="M11" s="76"/>
      <c r="N11" s="75"/>
      <c r="O11" s="74" t="s">
        <v>15</v>
      </c>
      <c r="P11" s="74" t="s">
        <v>15</v>
      </c>
      <c r="Q11" s="75"/>
      <c r="R11" s="75"/>
      <c r="S11" s="75"/>
      <c r="T11" s="76"/>
      <c r="U11" s="75"/>
      <c r="V11" s="74" t="s">
        <v>15</v>
      </c>
      <c r="W11" s="74" t="s">
        <v>15</v>
      </c>
      <c r="X11" s="75"/>
      <c r="Y11" s="75"/>
      <c r="Z11" s="75"/>
      <c r="AA11" s="76"/>
      <c r="AB11" s="75"/>
      <c r="AC11" s="74" t="s">
        <v>15</v>
      </c>
      <c r="AD11" s="74" t="s">
        <v>15</v>
      </c>
      <c r="AE11" s="75"/>
      <c r="AF11" s="75"/>
      <c r="AG11" s="75"/>
      <c r="AH11" s="76"/>
      <c r="AI11" s="25">
        <f>SUM(D11:AH11)</f>
        <v>0</v>
      </c>
      <c r="AJ11" s="21" t="s">
        <v>37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3"/>
      <c r="BA11" s="3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190" s="27" customFormat="1" ht="12.9" customHeight="1" x14ac:dyDescent="0.25">
      <c r="A12" s="22" t="s">
        <v>53</v>
      </c>
      <c r="B12" s="23" t="s">
        <v>54</v>
      </c>
      <c r="C12" s="24" t="s">
        <v>71</v>
      </c>
      <c r="D12" s="77"/>
      <c r="E12" s="74"/>
      <c r="F12" s="77"/>
      <c r="G12" s="74"/>
      <c r="H12" s="74" t="s">
        <v>15</v>
      </c>
      <c r="I12" s="74" t="s">
        <v>15</v>
      </c>
      <c r="J12" s="74"/>
      <c r="K12" s="74"/>
      <c r="L12" s="74"/>
      <c r="M12" s="74"/>
      <c r="N12" s="74"/>
      <c r="O12" s="74" t="s">
        <v>15</v>
      </c>
      <c r="P12" s="74" t="s">
        <v>15</v>
      </c>
      <c r="Q12" s="74"/>
      <c r="R12" s="74"/>
      <c r="S12" s="74"/>
      <c r="T12" s="74"/>
      <c r="U12" s="74"/>
      <c r="V12" s="74" t="s">
        <v>15</v>
      </c>
      <c r="W12" s="74" t="s">
        <v>15</v>
      </c>
      <c r="X12" s="74"/>
      <c r="Y12" s="74"/>
      <c r="Z12" s="74"/>
      <c r="AA12" s="74"/>
      <c r="AB12" s="74"/>
      <c r="AC12" s="74" t="s">
        <v>15</v>
      </c>
      <c r="AD12" s="74" t="s">
        <v>15</v>
      </c>
      <c r="AE12" s="74"/>
      <c r="AF12" s="74"/>
      <c r="AG12" s="74"/>
      <c r="AH12" s="74"/>
      <c r="AI12" s="25">
        <f t="shared" ref="AI12" si="2">SUM(D12:AH12)</f>
        <v>0</v>
      </c>
      <c r="AJ12" s="26" t="s">
        <v>77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3"/>
      <c r="BA12" s="3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190" ht="12.9" customHeight="1" x14ac:dyDescent="0.2">
      <c r="A13" s="28" t="s">
        <v>53</v>
      </c>
      <c r="B13" s="19" t="s">
        <v>54</v>
      </c>
      <c r="C13" s="20" t="s">
        <v>71</v>
      </c>
      <c r="D13" s="76">
        <v>5</v>
      </c>
      <c r="E13" s="75"/>
      <c r="F13" s="76"/>
      <c r="G13" s="75"/>
      <c r="H13" s="74" t="s">
        <v>15</v>
      </c>
      <c r="I13" s="74" t="s">
        <v>15</v>
      </c>
      <c r="J13" s="75"/>
      <c r="K13" s="75"/>
      <c r="L13" s="75"/>
      <c r="M13" s="76"/>
      <c r="N13" s="75"/>
      <c r="O13" s="74" t="s">
        <v>15</v>
      </c>
      <c r="P13" s="74" t="s">
        <v>15</v>
      </c>
      <c r="Q13" s="75"/>
      <c r="R13" s="75"/>
      <c r="S13" s="75"/>
      <c r="T13" s="76"/>
      <c r="U13" s="75"/>
      <c r="V13" s="74" t="s">
        <v>15</v>
      </c>
      <c r="W13" s="74" t="s">
        <v>15</v>
      </c>
      <c r="X13" s="75"/>
      <c r="Y13" s="75"/>
      <c r="Z13" s="75">
        <v>2</v>
      </c>
      <c r="AA13" s="76">
        <v>1</v>
      </c>
      <c r="AB13" s="75">
        <v>1</v>
      </c>
      <c r="AC13" s="74" t="s">
        <v>15</v>
      </c>
      <c r="AD13" s="74" t="s">
        <v>15</v>
      </c>
      <c r="AE13" s="75"/>
      <c r="AF13" s="75">
        <v>5</v>
      </c>
      <c r="AG13" s="75"/>
      <c r="AH13" s="76"/>
      <c r="AI13" s="25">
        <f>SUM(D13:AH13)</f>
        <v>14</v>
      </c>
      <c r="AJ13" s="21" t="s">
        <v>79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3"/>
      <c r="BA13" s="3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190" s="103" customFormat="1" ht="12.9" customHeight="1" x14ac:dyDescent="0.2">
      <c r="A14" s="93" t="s">
        <v>53</v>
      </c>
      <c r="B14" s="94" t="s">
        <v>54</v>
      </c>
      <c r="C14" s="95" t="s">
        <v>78</v>
      </c>
      <c r="D14" s="96"/>
      <c r="E14" s="97"/>
      <c r="F14" s="96"/>
      <c r="G14" s="97"/>
      <c r="H14" s="74" t="s">
        <v>15</v>
      </c>
      <c r="I14" s="74" t="s">
        <v>15</v>
      </c>
      <c r="J14" s="74"/>
      <c r="K14" s="74"/>
      <c r="L14" s="74"/>
      <c r="M14" s="74"/>
      <c r="N14" s="74"/>
      <c r="O14" s="74" t="s">
        <v>15</v>
      </c>
      <c r="P14" s="74" t="s">
        <v>15</v>
      </c>
      <c r="Q14" s="74"/>
      <c r="R14" s="74"/>
      <c r="S14" s="74"/>
      <c r="T14" s="74"/>
      <c r="U14" s="74"/>
      <c r="V14" s="74" t="s">
        <v>15</v>
      </c>
      <c r="W14" s="74" t="s">
        <v>15</v>
      </c>
      <c r="X14" s="74"/>
      <c r="Y14" s="74"/>
      <c r="Z14" s="74"/>
      <c r="AA14" s="74"/>
      <c r="AB14" s="74"/>
      <c r="AC14" s="74" t="s">
        <v>15</v>
      </c>
      <c r="AD14" s="97" t="s">
        <v>15</v>
      </c>
      <c r="AE14" s="97"/>
      <c r="AF14" s="96"/>
      <c r="AG14" s="97"/>
      <c r="AH14" s="96"/>
      <c r="AI14" s="98">
        <f>SUM(D14:AH14)</f>
        <v>0</v>
      </c>
      <c r="AJ14" s="99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1"/>
      <c r="BA14" s="101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2"/>
      <c r="BS14" s="102"/>
      <c r="BT14" s="102"/>
      <c r="BU14" s="102"/>
      <c r="BV14" s="102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J14" s="102"/>
      <c r="CK14" s="102"/>
      <c r="CL14" s="102"/>
      <c r="CM14" s="102"/>
      <c r="CN14" s="102"/>
      <c r="CO14" s="102"/>
      <c r="CP14" s="102"/>
      <c r="CQ14" s="102"/>
      <c r="CR14" s="102"/>
      <c r="CS14" s="102"/>
      <c r="CT14" s="102"/>
      <c r="CU14" s="102"/>
      <c r="CV14" s="102"/>
      <c r="CW14" s="102"/>
      <c r="CX14" s="102"/>
      <c r="CY14" s="102"/>
      <c r="CZ14" s="102"/>
      <c r="DA14" s="102"/>
      <c r="DB14" s="102"/>
      <c r="DC14" s="102"/>
      <c r="DD14" s="102"/>
      <c r="DE14" s="102"/>
      <c r="DF14" s="102"/>
      <c r="DG14" s="102"/>
      <c r="DH14" s="102"/>
      <c r="DI14" s="102"/>
      <c r="DJ14" s="102"/>
      <c r="DK14" s="102"/>
      <c r="DL14" s="102"/>
      <c r="DM14" s="102"/>
      <c r="DN14" s="102"/>
      <c r="DO14" s="102"/>
      <c r="DP14" s="102"/>
      <c r="DQ14" s="102"/>
      <c r="DR14" s="102"/>
      <c r="DS14" s="102"/>
      <c r="DT14" s="102"/>
      <c r="DU14" s="102"/>
      <c r="DV14" s="102"/>
      <c r="DW14" s="102"/>
      <c r="DX14" s="102"/>
      <c r="DY14" s="102"/>
      <c r="DZ14" s="102"/>
      <c r="EA14" s="102"/>
      <c r="EB14" s="102"/>
      <c r="EC14" s="102"/>
      <c r="ED14" s="102"/>
      <c r="EE14" s="102"/>
      <c r="EF14" s="102"/>
      <c r="EG14" s="102"/>
      <c r="EH14" s="102"/>
      <c r="EI14" s="102"/>
      <c r="EJ14" s="102"/>
      <c r="EK14" s="102"/>
      <c r="EL14" s="102"/>
      <c r="EM14" s="102"/>
      <c r="EN14" s="102"/>
      <c r="EO14" s="102"/>
      <c r="EP14" s="102"/>
      <c r="EQ14" s="102"/>
      <c r="ER14" s="102"/>
      <c r="ES14" s="102"/>
      <c r="ET14" s="102"/>
      <c r="EU14" s="102"/>
      <c r="EV14" s="102"/>
      <c r="EW14" s="102"/>
      <c r="EX14" s="102"/>
      <c r="EY14" s="102"/>
      <c r="EZ14" s="102"/>
      <c r="FA14" s="102"/>
      <c r="FB14" s="102"/>
      <c r="FC14" s="102"/>
      <c r="FD14" s="102"/>
      <c r="FE14" s="102"/>
      <c r="FF14" s="102"/>
      <c r="FG14" s="102"/>
      <c r="FH14" s="102"/>
      <c r="FI14" s="102"/>
      <c r="FJ14" s="102"/>
      <c r="FK14" s="102"/>
      <c r="FL14" s="102"/>
      <c r="FM14" s="102"/>
      <c r="FN14" s="102"/>
      <c r="FO14" s="102"/>
      <c r="FP14" s="102"/>
      <c r="FQ14" s="102"/>
      <c r="FR14" s="102"/>
      <c r="FS14" s="102"/>
      <c r="FT14" s="102"/>
      <c r="FU14" s="102"/>
      <c r="FV14" s="102"/>
      <c r="FW14" s="102"/>
      <c r="FX14" s="102"/>
      <c r="FY14" s="102"/>
      <c r="FZ14" s="102"/>
      <c r="GA14" s="102"/>
      <c r="GB14" s="102"/>
      <c r="GC14" s="102"/>
      <c r="GD14" s="102"/>
      <c r="GE14" s="102"/>
      <c r="GF14" s="102"/>
      <c r="GG14" s="102"/>
      <c r="GH14" s="102"/>
    </row>
    <row r="15" spans="1:190" s="11" customFormat="1" ht="12.9" customHeight="1" x14ac:dyDescent="0.2">
      <c r="A15" s="28" t="s">
        <v>53</v>
      </c>
      <c r="B15" s="19" t="s">
        <v>54</v>
      </c>
      <c r="C15" s="20" t="s">
        <v>56</v>
      </c>
      <c r="D15" s="76"/>
      <c r="E15" s="75"/>
      <c r="F15" s="76"/>
      <c r="G15" s="75">
        <v>1</v>
      </c>
      <c r="H15" s="74">
        <v>1</v>
      </c>
      <c r="I15" s="74">
        <v>1</v>
      </c>
      <c r="J15" s="75"/>
      <c r="K15" s="76"/>
      <c r="L15" s="75"/>
      <c r="M15" s="76"/>
      <c r="N15" s="75">
        <v>1</v>
      </c>
      <c r="O15" s="74">
        <v>1</v>
      </c>
      <c r="P15" s="74">
        <v>1</v>
      </c>
      <c r="Q15" s="75"/>
      <c r="R15" s="76"/>
      <c r="S15" s="75"/>
      <c r="T15" s="76"/>
      <c r="U15" s="75"/>
      <c r="V15" s="74" t="s">
        <v>15</v>
      </c>
      <c r="W15" s="74" t="s">
        <v>15</v>
      </c>
      <c r="X15" s="75">
        <v>2</v>
      </c>
      <c r="Y15" s="76">
        <v>2</v>
      </c>
      <c r="Z15" s="75"/>
      <c r="AA15" s="76"/>
      <c r="AB15" s="75">
        <v>1</v>
      </c>
      <c r="AC15" s="74" t="s">
        <v>15</v>
      </c>
      <c r="AD15" s="74" t="s">
        <v>15</v>
      </c>
      <c r="AE15" s="75">
        <v>1</v>
      </c>
      <c r="AF15" s="76">
        <v>2</v>
      </c>
      <c r="AG15" s="75"/>
      <c r="AH15" s="76"/>
      <c r="AI15" s="25">
        <f>SUM(D15:AH15)</f>
        <v>14</v>
      </c>
      <c r="AJ15" s="21" t="s">
        <v>72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3"/>
      <c r="BA15" s="3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</row>
    <row r="16" spans="1:190" s="27" customFormat="1" ht="12.9" customHeight="1" x14ac:dyDescent="0.25">
      <c r="A16" s="22" t="s">
        <v>53</v>
      </c>
      <c r="B16" s="23" t="s">
        <v>54</v>
      </c>
      <c r="C16" s="24" t="s">
        <v>56</v>
      </c>
      <c r="D16" s="77"/>
      <c r="E16" s="74"/>
      <c r="F16" s="77"/>
      <c r="G16" s="74"/>
      <c r="H16" s="74">
        <v>2</v>
      </c>
      <c r="I16" s="74">
        <v>2</v>
      </c>
      <c r="J16" s="74"/>
      <c r="K16" s="77"/>
      <c r="L16" s="74"/>
      <c r="M16" s="77"/>
      <c r="N16" s="74">
        <v>1</v>
      </c>
      <c r="O16" s="74">
        <v>2</v>
      </c>
      <c r="P16" s="74">
        <v>2</v>
      </c>
      <c r="Q16" s="74">
        <v>3</v>
      </c>
      <c r="R16" s="77">
        <v>1.5</v>
      </c>
      <c r="S16" s="74"/>
      <c r="T16" s="77"/>
      <c r="U16" s="74"/>
      <c r="V16" s="74" t="s">
        <v>15</v>
      </c>
      <c r="W16" s="74" t="s">
        <v>15</v>
      </c>
      <c r="X16" s="74">
        <v>2</v>
      </c>
      <c r="Y16" s="77">
        <v>2</v>
      </c>
      <c r="Z16" s="74"/>
      <c r="AA16" s="77"/>
      <c r="AB16" s="74">
        <v>2</v>
      </c>
      <c r="AC16" s="74" t="s">
        <v>15</v>
      </c>
      <c r="AD16" s="74">
        <v>3</v>
      </c>
      <c r="AE16" s="74">
        <v>2</v>
      </c>
      <c r="AF16" s="77"/>
      <c r="AG16" s="74">
        <v>2</v>
      </c>
      <c r="AH16" s="77">
        <v>2</v>
      </c>
      <c r="AI16" s="25">
        <f t="shared" si="0"/>
        <v>28.5</v>
      </c>
      <c r="AJ16" s="26" t="s">
        <v>73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3"/>
      <c r="BA16" s="3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190" ht="12.9" customHeight="1" x14ac:dyDescent="0.2">
      <c r="A17" s="28"/>
      <c r="B17" s="19"/>
      <c r="C17" s="20"/>
      <c r="D17" s="76"/>
      <c r="E17" s="75"/>
      <c r="F17" s="76"/>
      <c r="G17" s="75"/>
      <c r="H17" s="74" t="s">
        <v>15</v>
      </c>
      <c r="I17" s="74" t="s">
        <v>15</v>
      </c>
      <c r="J17" s="75"/>
      <c r="K17" s="75"/>
      <c r="L17" s="75"/>
      <c r="M17" s="76"/>
      <c r="N17" s="75"/>
      <c r="O17" s="74" t="s">
        <v>15</v>
      </c>
      <c r="P17" s="74" t="s">
        <v>15</v>
      </c>
      <c r="Q17" s="75"/>
      <c r="R17" s="75"/>
      <c r="S17" s="75"/>
      <c r="T17" s="76"/>
      <c r="U17" s="75"/>
      <c r="V17" s="74" t="s">
        <v>15</v>
      </c>
      <c r="W17" s="74" t="s">
        <v>15</v>
      </c>
      <c r="X17" s="75"/>
      <c r="Y17" s="75"/>
      <c r="Z17" s="75"/>
      <c r="AA17" s="76"/>
      <c r="AB17" s="75"/>
      <c r="AC17" s="74" t="s">
        <v>15</v>
      </c>
      <c r="AD17" s="74" t="s">
        <v>15</v>
      </c>
      <c r="AE17" s="75"/>
      <c r="AF17" s="75"/>
      <c r="AG17" s="75"/>
      <c r="AH17" s="76"/>
      <c r="AI17" s="25">
        <f>SUM(D17:AH17)</f>
        <v>0</v>
      </c>
      <c r="AJ17" s="21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3"/>
      <c r="BA17" s="3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190" s="27" customFormat="1" ht="12.9" customHeight="1" x14ac:dyDescent="0.25">
      <c r="A18" s="22" t="s">
        <v>66</v>
      </c>
      <c r="B18" s="23" t="s">
        <v>67</v>
      </c>
      <c r="C18" s="24" t="s">
        <v>59</v>
      </c>
      <c r="D18" s="77"/>
      <c r="E18" s="74"/>
      <c r="F18" s="77"/>
      <c r="G18" s="74"/>
      <c r="H18" s="74" t="s">
        <v>15</v>
      </c>
      <c r="I18" s="74" t="s">
        <v>15</v>
      </c>
      <c r="J18" s="74"/>
      <c r="K18" s="77"/>
      <c r="L18" s="74"/>
      <c r="M18" s="77"/>
      <c r="N18" s="74"/>
      <c r="O18" s="74" t="s">
        <v>15</v>
      </c>
      <c r="P18" s="74" t="s">
        <v>15</v>
      </c>
      <c r="Q18" s="74"/>
      <c r="R18" s="77"/>
      <c r="S18" s="74"/>
      <c r="T18" s="77"/>
      <c r="U18" s="74"/>
      <c r="V18" s="74" t="s">
        <v>15</v>
      </c>
      <c r="W18" s="74" t="s">
        <v>15</v>
      </c>
      <c r="X18" s="74"/>
      <c r="Y18" s="77"/>
      <c r="Z18" s="74"/>
      <c r="AA18" s="77"/>
      <c r="AB18" s="74"/>
      <c r="AC18" s="74" t="s">
        <v>15</v>
      </c>
      <c r="AD18" s="74" t="s">
        <v>15</v>
      </c>
      <c r="AE18" s="74"/>
      <c r="AF18" s="77"/>
      <c r="AG18" s="74"/>
      <c r="AH18" s="77"/>
      <c r="AI18" s="25">
        <f t="shared" ref="AI18" si="3">SUM(D18:AH18)</f>
        <v>0</v>
      </c>
      <c r="AJ18" s="26" t="s">
        <v>74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3"/>
      <c r="BA18" s="3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1:190" ht="12.9" customHeight="1" x14ac:dyDescent="0.2">
      <c r="A19" s="28" t="s">
        <v>66</v>
      </c>
      <c r="B19" s="19" t="s">
        <v>83</v>
      </c>
      <c r="C19" s="20" t="s">
        <v>78</v>
      </c>
      <c r="D19" s="76"/>
      <c r="E19" s="75"/>
      <c r="F19" s="76">
        <v>0.5</v>
      </c>
      <c r="G19" s="75"/>
      <c r="H19" s="74" t="s">
        <v>15</v>
      </c>
      <c r="I19" s="74" t="s">
        <v>15</v>
      </c>
      <c r="J19" s="75"/>
      <c r="K19" s="75"/>
      <c r="L19" s="75"/>
      <c r="M19" s="76"/>
      <c r="N19" s="75">
        <v>1</v>
      </c>
      <c r="O19" s="74" t="s">
        <v>15</v>
      </c>
      <c r="P19" s="74" t="s">
        <v>15</v>
      </c>
      <c r="Q19" s="75"/>
      <c r="R19" s="75"/>
      <c r="S19" s="75"/>
      <c r="T19" s="76"/>
      <c r="U19" s="75"/>
      <c r="V19" s="74" t="s">
        <v>15</v>
      </c>
      <c r="W19" s="74" t="s">
        <v>15</v>
      </c>
      <c r="X19" s="75"/>
      <c r="Y19" s="75"/>
      <c r="Z19" s="75"/>
      <c r="AA19" s="76"/>
      <c r="AB19" s="75"/>
      <c r="AC19" s="74" t="s">
        <v>15</v>
      </c>
      <c r="AD19" s="74" t="s">
        <v>15</v>
      </c>
      <c r="AE19" s="75"/>
      <c r="AF19" s="75"/>
      <c r="AG19" s="75"/>
      <c r="AH19" s="76"/>
      <c r="AI19" s="25">
        <f>SUM(D19:AH19)</f>
        <v>1.5</v>
      </c>
      <c r="AJ19" s="21" t="s">
        <v>58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3"/>
      <c r="BA19" s="3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190" s="27" customFormat="1" ht="12.9" customHeight="1" x14ac:dyDescent="0.25">
      <c r="A20" s="22" t="s">
        <v>66</v>
      </c>
      <c r="B20" s="23" t="s">
        <v>67</v>
      </c>
      <c r="C20" s="24" t="s">
        <v>35</v>
      </c>
      <c r="D20" s="77"/>
      <c r="E20" s="74"/>
      <c r="F20" s="77"/>
      <c r="G20" s="74"/>
      <c r="H20" s="74">
        <v>1</v>
      </c>
      <c r="I20" s="74" t="s">
        <v>15</v>
      </c>
      <c r="J20" s="74">
        <v>3</v>
      </c>
      <c r="K20" s="77"/>
      <c r="L20" s="74"/>
      <c r="M20" s="77"/>
      <c r="N20" s="74"/>
      <c r="O20" s="74" t="s">
        <v>15</v>
      </c>
      <c r="P20" s="74" t="s">
        <v>15</v>
      </c>
      <c r="Q20" s="74"/>
      <c r="R20" s="77"/>
      <c r="S20" s="74"/>
      <c r="T20" s="77"/>
      <c r="U20" s="74"/>
      <c r="V20" s="74" t="s">
        <v>15</v>
      </c>
      <c r="W20" s="74" t="s">
        <v>15</v>
      </c>
      <c r="X20" s="74"/>
      <c r="Y20" s="77"/>
      <c r="Z20" s="74"/>
      <c r="AA20" s="77"/>
      <c r="AB20" s="74"/>
      <c r="AC20" s="74" t="s">
        <v>15</v>
      </c>
      <c r="AD20" s="74" t="s">
        <v>15</v>
      </c>
      <c r="AE20" s="74"/>
      <c r="AF20" s="77"/>
      <c r="AG20" s="74">
        <v>1</v>
      </c>
      <c r="AH20" s="77">
        <v>1</v>
      </c>
      <c r="AI20" s="25">
        <f t="shared" ref="AI20:AI21" si="4">SUM(D20:AH20)</f>
        <v>6</v>
      </c>
      <c r="AJ20" s="26" t="s">
        <v>70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3"/>
      <c r="BA20" s="3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1:190" s="29" customFormat="1" ht="12.9" customHeight="1" x14ac:dyDescent="0.2">
      <c r="A21" s="28" t="s">
        <v>66</v>
      </c>
      <c r="B21" s="19" t="s">
        <v>67</v>
      </c>
      <c r="C21" s="20" t="s">
        <v>35</v>
      </c>
      <c r="D21" s="76">
        <v>3</v>
      </c>
      <c r="E21" s="75">
        <v>5</v>
      </c>
      <c r="F21" s="76">
        <v>7</v>
      </c>
      <c r="G21" s="75">
        <v>1</v>
      </c>
      <c r="H21" s="74">
        <v>0.5</v>
      </c>
      <c r="I21" s="74" t="s">
        <v>15</v>
      </c>
      <c r="J21" s="75">
        <v>2.5</v>
      </c>
      <c r="K21" s="76">
        <v>7</v>
      </c>
      <c r="L21" s="75">
        <v>6</v>
      </c>
      <c r="M21" s="76">
        <v>6</v>
      </c>
      <c r="N21" s="75">
        <v>4</v>
      </c>
      <c r="O21" s="74" t="s">
        <v>15</v>
      </c>
      <c r="P21" s="74" t="s">
        <v>15</v>
      </c>
      <c r="Q21" s="75"/>
      <c r="R21" s="76">
        <v>2</v>
      </c>
      <c r="S21" s="75"/>
      <c r="T21" s="76"/>
      <c r="U21" s="75"/>
      <c r="V21" s="74" t="s">
        <v>15</v>
      </c>
      <c r="W21" s="74" t="s">
        <v>15</v>
      </c>
      <c r="X21" s="75"/>
      <c r="Y21" s="76"/>
      <c r="Z21" s="75">
        <v>3</v>
      </c>
      <c r="AA21" s="76">
        <v>5</v>
      </c>
      <c r="AB21" s="75">
        <v>2</v>
      </c>
      <c r="AC21" s="74" t="s">
        <v>15</v>
      </c>
      <c r="AD21" s="74" t="s">
        <v>15</v>
      </c>
      <c r="AE21" s="75">
        <v>2</v>
      </c>
      <c r="AF21" s="76"/>
      <c r="AG21" s="75">
        <v>2.5</v>
      </c>
      <c r="AH21" s="76">
        <v>2.5</v>
      </c>
      <c r="AI21" s="25">
        <f t="shared" si="4"/>
        <v>61</v>
      </c>
      <c r="AJ21" s="21" t="s">
        <v>75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3"/>
      <c r="BA21" s="3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</row>
    <row r="22" spans="1:190" s="27" customFormat="1" ht="12.9" customHeight="1" x14ac:dyDescent="0.25">
      <c r="A22" s="22" t="s">
        <v>66</v>
      </c>
      <c r="B22" s="23" t="s">
        <v>67</v>
      </c>
      <c r="C22" s="24" t="s">
        <v>35</v>
      </c>
      <c r="D22" s="77"/>
      <c r="E22" s="74"/>
      <c r="F22" s="77"/>
      <c r="G22" s="74"/>
      <c r="H22" s="74" t="s">
        <v>15</v>
      </c>
      <c r="I22" s="74" t="s">
        <v>15</v>
      </c>
      <c r="J22" s="74"/>
      <c r="K22" s="77">
        <v>1</v>
      </c>
      <c r="L22" s="74"/>
      <c r="M22" s="77"/>
      <c r="N22" s="74"/>
      <c r="O22" s="74" t="s">
        <v>15</v>
      </c>
      <c r="P22" s="74" t="s">
        <v>15</v>
      </c>
      <c r="Q22" s="74"/>
      <c r="R22" s="77"/>
      <c r="S22" s="74"/>
      <c r="T22" s="77"/>
      <c r="U22" s="74"/>
      <c r="V22" s="74" t="s">
        <v>15</v>
      </c>
      <c r="W22" s="74" t="s">
        <v>15</v>
      </c>
      <c r="X22" s="74"/>
      <c r="Y22" s="77"/>
      <c r="Z22" s="74"/>
      <c r="AA22" s="77"/>
      <c r="AB22" s="74"/>
      <c r="AC22" s="74" t="s">
        <v>15</v>
      </c>
      <c r="AD22" s="74" t="s">
        <v>15</v>
      </c>
      <c r="AE22" s="74"/>
      <c r="AF22" s="77"/>
      <c r="AG22" s="74"/>
      <c r="AH22" s="77"/>
      <c r="AI22" s="25">
        <f t="shared" ref="AI22" si="5">SUM(D22:AH22)</f>
        <v>1</v>
      </c>
      <c r="AJ22" s="26" t="s">
        <v>82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3"/>
      <c r="BA22" s="3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spans="1:190" s="29" customFormat="1" x14ac:dyDescent="0.25">
      <c r="A23" s="31"/>
      <c r="B23" s="32" t="s">
        <v>16</v>
      </c>
      <c r="C23" s="33"/>
      <c r="D23" s="78">
        <f t="shared" ref="D23" si="6">SUM(D6:D22)</f>
        <v>8</v>
      </c>
      <c r="E23" s="78">
        <f t="shared" ref="E23" si="7">SUM(E6:E22)</f>
        <v>9.5</v>
      </c>
      <c r="F23" s="78">
        <f t="shared" ref="F23" si="8">SUM(F6:F22)</f>
        <v>8.5</v>
      </c>
      <c r="G23" s="78">
        <f t="shared" ref="G23" si="9">SUM(G6:G22)</f>
        <v>6</v>
      </c>
      <c r="H23" s="78">
        <f t="shared" ref="H23" si="10">SUM(H6:H22)</f>
        <v>6.5</v>
      </c>
      <c r="I23" s="78">
        <f t="shared" ref="I23" si="11">SUM(I6:I22)</f>
        <v>6</v>
      </c>
      <c r="J23" s="78">
        <f t="shared" ref="J23" si="12">SUM(J6:J22)</f>
        <v>9.5</v>
      </c>
      <c r="K23" s="78">
        <f t="shared" ref="K23" si="13">SUM(K6:K22)</f>
        <v>9</v>
      </c>
      <c r="L23" s="78">
        <f t="shared" ref="L23" si="14">SUM(L6:L22)</f>
        <v>7</v>
      </c>
      <c r="M23" s="78">
        <f t="shared" ref="M23" si="15">SUM(M6:M22)</f>
        <v>8</v>
      </c>
      <c r="N23" s="78">
        <f t="shared" ref="N23" si="16">SUM(N6:N22)</f>
        <v>8.5</v>
      </c>
      <c r="O23" s="78">
        <f t="shared" ref="O23" si="17">SUM(O6:O22)</f>
        <v>7</v>
      </c>
      <c r="P23" s="78">
        <f t="shared" ref="P23" si="18">SUM(P6:P22)</f>
        <v>7</v>
      </c>
      <c r="Q23" s="78">
        <f t="shared" ref="Q23" si="19">SUM(Q6:Q22)</f>
        <v>6</v>
      </c>
      <c r="R23" s="78">
        <f t="shared" ref="R23" si="20">SUM(R6:R22)</f>
        <v>8.5</v>
      </c>
      <c r="S23" s="78">
        <f t="shared" ref="S23" si="21">SUM(S6:S22)</f>
        <v>0</v>
      </c>
      <c r="T23" s="78">
        <f t="shared" ref="T23" si="22">SUM(T6:T22)</f>
        <v>0</v>
      </c>
      <c r="U23" s="78">
        <f t="shared" ref="U23" si="23">SUM(U6:U22)</f>
        <v>0</v>
      </c>
      <c r="V23" s="78">
        <f t="shared" ref="V23" si="24">SUM(V6:V22)</f>
        <v>0</v>
      </c>
      <c r="W23" s="78">
        <f t="shared" ref="W23" si="25">SUM(W6:W22)</f>
        <v>0</v>
      </c>
      <c r="X23" s="78">
        <f t="shared" ref="X23" si="26">SUM(X6:X22)</f>
        <v>7.5</v>
      </c>
      <c r="Y23" s="78">
        <f t="shared" ref="Y23" si="27">SUM(Y6:Y22)</f>
        <v>7.5</v>
      </c>
      <c r="Z23" s="78">
        <f t="shared" ref="Z23" si="28">SUM(Z6:Z22)</f>
        <v>5</v>
      </c>
      <c r="AA23" s="78">
        <f t="shared" ref="AA23" si="29">SUM(AA6:AA22)</f>
        <v>6.5</v>
      </c>
      <c r="AB23" s="78">
        <f t="shared" ref="AB23" si="30">SUM(AB6:AB22)</f>
        <v>8</v>
      </c>
      <c r="AC23" s="78">
        <f t="shared" ref="AC23" si="31">SUM(AC6:AC22)</f>
        <v>0</v>
      </c>
      <c r="AD23" s="78">
        <f t="shared" ref="AD23" si="32">SUM(AD6:AD22)</f>
        <v>6</v>
      </c>
      <c r="AE23" s="78">
        <f t="shared" ref="AE23:AH23" si="33">SUM(AE6:AE22)</f>
        <v>8</v>
      </c>
      <c r="AF23" s="78">
        <f t="shared" si="33"/>
        <v>9</v>
      </c>
      <c r="AG23" s="78">
        <f t="shared" si="33"/>
        <v>7.5</v>
      </c>
      <c r="AH23" s="78">
        <f t="shared" si="33"/>
        <v>7.5</v>
      </c>
      <c r="AI23" s="25">
        <f t="shared" ref="AI23" si="34">SUM(AI6:AI22)</f>
        <v>187.5</v>
      </c>
      <c r="AJ23" s="34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3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</row>
    <row r="24" spans="1:190" s="30" customFormat="1" x14ac:dyDescent="0.25">
      <c r="A24" s="35" t="s">
        <v>17</v>
      </c>
      <c r="B24" s="36"/>
      <c r="C24" s="36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>
        <f>7.5</f>
        <v>7.5</v>
      </c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25">
        <f>SUM(D24:AH24)</f>
        <v>7.5</v>
      </c>
      <c r="AJ24" s="37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3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</row>
    <row r="25" spans="1:190" s="30" customFormat="1" x14ac:dyDescent="0.25">
      <c r="A25" s="35" t="s">
        <v>18</v>
      </c>
      <c r="B25" s="36"/>
      <c r="C25" s="36"/>
      <c r="D25" s="79"/>
      <c r="E25" s="79"/>
      <c r="F25" s="79"/>
      <c r="G25" s="79">
        <v>2</v>
      </c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>
        <v>2.5</v>
      </c>
      <c r="AA25" s="79">
        <v>1</v>
      </c>
      <c r="AB25" s="79"/>
      <c r="AC25" s="79"/>
      <c r="AD25" s="79"/>
      <c r="AE25" s="79"/>
      <c r="AF25" s="79"/>
      <c r="AG25" s="79"/>
      <c r="AH25" s="79"/>
      <c r="AI25" s="25">
        <f>SUM(D25:AH25)</f>
        <v>5.5</v>
      </c>
      <c r="AJ25" s="38" t="s">
        <v>61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3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</row>
    <row r="26" spans="1:190" s="29" customFormat="1" x14ac:dyDescent="0.25">
      <c r="A26" s="35" t="s">
        <v>19</v>
      </c>
      <c r="B26" s="36"/>
      <c r="C26" s="36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25">
        <f>SUM(D26:AH26)</f>
        <v>0</v>
      </c>
      <c r="AJ26" s="37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3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</row>
    <row r="27" spans="1:190" x14ac:dyDescent="0.25">
      <c r="A27" s="35" t="s">
        <v>20</v>
      </c>
      <c r="B27" s="36"/>
      <c r="C27" s="36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>
        <v>7.5</v>
      </c>
      <c r="U27" s="79">
        <v>7.5</v>
      </c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25">
        <f>SUM(D27:AH27)</f>
        <v>15</v>
      </c>
      <c r="AJ27" s="38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3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190" x14ac:dyDescent="0.25">
      <c r="A28" s="31" t="s">
        <v>21</v>
      </c>
      <c r="B28" s="39"/>
      <c r="C28" s="3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>
        <v>7.5</v>
      </c>
      <c r="AD28" s="79"/>
      <c r="AE28" s="79"/>
      <c r="AF28" s="79"/>
      <c r="AG28" s="79"/>
      <c r="AH28" s="79"/>
      <c r="AI28" s="25"/>
      <c r="AJ28" s="38" t="s">
        <v>81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3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1:190" x14ac:dyDescent="0.25">
      <c r="A29" s="31" t="s">
        <v>22</v>
      </c>
      <c r="B29" s="39"/>
      <c r="C29" s="3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25">
        <f t="shared" ref="AI29:AI37" si="35">SUM(D29:AH29)</f>
        <v>0</v>
      </c>
      <c r="AJ29" s="37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3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1:190" x14ac:dyDescent="0.25">
      <c r="A30" s="31" t="s">
        <v>23</v>
      </c>
      <c r="B30" s="39"/>
      <c r="C30" s="3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25">
        <f t="shared" si="35"/>
        <v>0</v>
      </c>
      <c r="AJ30" s="40" t="s">
        <v>86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3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190" x14ac:dyDescent="0.25">
      <c r="A31" s="88" t="s">
        <v>62</v>
      </c>
      <c r="B31" s="39"/>
      <c r="C31" s="3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25">
        <f t="shared" si="35"/>
        <v>0</v>
      </c>
      <c r="AJ31" s="34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3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190" x14ac:dyDescent="0.25">
      <c r="A32" s="88" t="s">
        <v>63</v>
      </c>
      <c r="B32" s="39"/>
      <c r="C32" s="3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25">
        <f t="shared" si="35"/>
        <v>0</v>
      </c>
      <c r="AJ32" s="37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3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spans="1:69" x14ac:dyDescent="0.25">
      <c r="A33" s="88" t="s">
        <v>68</v>
      </c>
      <c r="B33" s="39"/>
      <c r="C33" s="3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25">
        <f t="shared" ref="AI33" si="36">SUM(D33:AH33)</f>
        <v>0</v>
      </c>
      <c r="AJ33" s="37" t="s">
        <v>85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3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 x14ac:dyDescent="0.25">
      <c r="A34" s="88" t="s">
        <v>69</v>
      </c>
      <c r="B34" s="39"/>
      <c r="C34" s="39"/>
      <c r="D34" s="79"/>
      <c r="E34" s="79"/>
      <c r="F34" s="79"/>
      <c r="G34" s="79"/>
      <c r="H34" s="79"/>
      <c r="I34" s="79"/>
      <c r="J34" s="79"/>
      <c r="K34" s="79"/>
      <c r="L34" s="79">
        <v>1</v>
      </c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25">
        <f t="shared" ref="AI34:AI36" si="37">SUM(D34:AH34)</f>
        <v>1</v>
      </c>
      <c r="AJ34" s="37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3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x14ac:dyDescent="0.25">
      <c r="A35" s="88" t="s">
        <v>84</v>
      </c>
      <c r="B35" s="39"/>
      <c r="C35" s="39"/>
      <c r="D35" s="79"/>
      <c r="E35" s="79"/>
      <c r="F35" s="79">
        <v>1</v>
      </c>
      <c r="G35" s="79"/>
      <c r="H35" s="79">
        <v>2</v>
      </c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25">
        <f t="shared" ref="AI35" si="38">SUM(D35:AH35)</f>
        <v>3</v>
      </c>
      <c r="AJ35" s="37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3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x14ac:dyDescent="0.25">
      <c r="A36" s="88" t="s">
        <v>65</v>
      </c>
      <c r="B36" s="39"/>
      <c r="C36" s="3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25">
        <f t="shared" si="37"/>
        <v>0</v>
      </c>
      <c r="AJ36" s="37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3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 x14ac:dyDescent="0.25">
      <c r="A37" s="88" t="s">
        <v>64</v>
      </c>
      <c r="B37" s="39"/>
      <c r="C37" s="3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25">
        <f t="shared" si="35"/>
        <v>0</v>
      </c>
      <c r="AJ37" s="37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3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 x14ac:dyDescent="0.25">
      <c r="A38" s="31" t="s">
        <v>24</v>
      </c>
      <c r="B38" s="39"/>
      <c r="C38" s="39"/>
      <c r="D38" s="78">
        <f t="shared" ref="D38:AE38" si="39">SUM(D23:D37)</f>
        <v>8</v>
      </c>
      <c r="E38" s="78">
        <f t="shared" si="39"/>
        <v>9.5</v>
      </c>
      <c r="F38" s="78">
        <f t="shared" si="39"/>
        <v>9.5</v>
      </c>
      <c r="G38" s="78">
        <f t="shared" si="39"/>
        <v>8</v>
      </c>
      <c r="H38" s="78">
        <f t="shared" si="39"/>
        <v>8.5</v>
      </c>
      <c r="I38" s="78">
        <f t="shared" si="39"/>
        <v>6</v>
      </c>
      <c r="J38" s="78">
        <f t="shared" si="39"/>
        <v>9.5</v>
      </c>
      <c r="K38" s="78">
        <f t="shared" si="39"/>
        <v>9</v>
      </c>
      <c r="L38" s="78">
        <f t="shared" si="39"/>
        <v>8</v>
      </c>
      <c r="M38" s="78">
        <f t="shared" si="39"/>
        <v>8</v>
      </c>
      <c r="N38" s="78">
        <f t="shared" si="39"/>
        <v>8.5</v>
      </c>
      <c r="O38" s="78">
        <f t="shared" si="39"/>
        <v>7</v>
      </c>
      <c r="P38" s="78">
        <f t="shared" si="39"/>
        <v>7</v>
      </c>
      <c r="Q38" s="78">
        <f t="shared" si="39"/>
        <v>13.5</v>
      </c>
      <c r="R38" s="78">
        <f t="shared" si="39"/>
        <v>8.5</v>
      </c>
      <c r="S38" s="78">
        <f t="shared" si="39"/>
        <v>0</v>
      </c>
      <c r="T38" s="78">
        <f t="shared" si="39"/>
        <v>7.5</v>
      </c>
      <c r="U38" s="78">
        <f t="shared" si="39"/>
        <v>7.5</v>
      </c>
      <c r="V38" s="78">
        <f t="shared" si="39"/>
        <v>0</v>
      </c>
      <c r="W38" s="78">
        <f t="shared" si="39"/>
        <v>0</v>
      </c>
      <c r="X38" s="78">
        <f t="shared" si="39"/>
        <v>7.5</v>
      </c>
      <c r="Y38" s="78">
        <f t="shared" si="39"/>
        <v>7.5</v>
      </c>
      <c r="Z38" s="78">
        <f t="shared" si="39"/>
        <v>7.5</v>
      </c>
      <c r="AA38" s="78">
        <f t="shared" si="39"/>
        <v>7.5</v>
      </c>
      <c r="AB38" s="78">
        <f t="shared" si="39"/>
        <v>8</v>
      </c>
      <c r="AC38" s="78">
        <f t="shared" si="39"/>
        <v>7.5</v>
      </c>
      <c r="AD38" s="78">
        <f t="shared" si="39"/>
        <v>6</v>
      </c>
      <c r="AE38" s="78">
        <f t="shared" si="39"/>
        <v>8</v>
      </c>
      <c r="AF38" s="78">
        <f t="shared" ref="AF38:AH38" si="40">SUM(AF23:AF37)</f>
        <v>9</v>
      </c>
      <c r="AG38" s="78">
        <f t="shared" si="40"/>
        <v>7.5</v>
      </c>
      <c r="AH38" s="78">
        <f t="shared" si="40"/>
        <v>7.5</v>
      </c>
      <c r="AI38" s="41">
        <f>SUM(AI23:AI37)</f>
        <v>219.5</v>
      </c>
      <c r="AJ38" s="4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3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1:69" x14ac:dyDescent="0.25">
      <c r="A39" s="62"/>
      <c r="B39" s="44"/>
      <c r="C39" s="44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63"/>
      <c r="AJ39" s="46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3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1:69" s="2" customFormat="1" ht="13.8" thickBot="1" x14ac:dyDescent="0.3">
      <c r="A40" s="43" t="s">
        <v>25</v>
      </c>
      <c r="B40" s="44"/>
      <c r="C40" s="45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46"/>
      <c r="AJ40" s="47"/>
      <c r="AZ40" s="3"/>
    </row>
    <row r="41" spans="1:69" s="2" customFormat="1" ht="10.8" thickBot="1" x14ac:dyDescent="0.25">
      <c r="A41" s="48" t="s">
        <v>26</v>
      </c>
      <c r="B41" s="45" t="s">
        <v>27</v>
      </c>
      <c r="C41" s="45"/>
      <c r="D41" s="81"/>
      <c r="E41" s="81"/>
      <c r="F41" s="81" t="s">
        <v>28</v>
      </c>
      <c r="G41" s="81"/>
      <c r="H41" s="91" t="s">
        <v>29</v>
      </c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2"/>
      <c r="Y41" s="81"/>
      <c r="Z41" s="81"/>
      <c r="AA41" s="81"/>
      <c r="AB41" s="81"/>
      <c r="AC41" s="81"/>
      <c r="AD41" s="81"/>
      <c r="AE41" s="81"/>
      <c r="AF41" s="49" t="s">
        <v>30</v>
      </c>
      <c r="AG41" s="83">
        <f>23</f>
        <v>23</v>
      </c>
      <c r="AH41" s="81"/>
      <c r="AI41" s="50">
        <f>7.5*AG41</f>
        <v>172.5</v>
      </c>
      <c r="AJ41" s="47"/>
      <c r="AZ41" s="3"/>
    </row>
    <row r="42" spans="1:69" s="2" customFormat="1" ht="10.199999999999999" x14ac:dyDescent="0.2">
      <c r="A42" s="48" t="s">
        <v>31</v>
      </c>
      <c r="B42" s="45" t="s">
        <v>32</v>
      </c>
      <c r="C42" s="45"/>
      <c r="D42" s="81"/>
      <c r="E42" s="81"/>
      <c r="F42" s="81" t="s">
        <v>33</v>
      </c>
      <c r="G42" s="81"/>
      <c r="H42" s="91" t="s">
        <v>34</v>
      </c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2"/>
      <c r="Y42" s="81"/>
      <c r="Z42" s="81"/>
      <c r="AA42" s="81"/>
      <c r="AB42" s="81"/>
      <c r="AC42" s="81"/>
      <c r="AD42" s="81"/>
      <c r="AE42" s="81"/>
      <c r="AF42" s="49"/>
      <c r="AG42" s="81"/>
      <c r="AH42" s="81"/>
      <c r="AI42" s="46"/>
      <c r="AJ42" s="47"/>
      <c r="AZ42" s="3"/>
    </row>
    <row r="43" spans="1:69" s="2" customFormat="1" ht="10.199999999999999" x14ac:dyDescent="0.2">
      <c r="A43" s="48" t="s">
        <v>35</v>
      </c>
      <c r="B43" s="45" t="s">
        <v>36</v>
      </c>
      <c r="C43" s="45"/>
      <c r="D43" s="81"/>
      <c r="E43" s="81"/>
      <c r="F43" s="81" t="s">
        <v>37</v>
      </c>
      <c r="G43" s="81"/>
      <c r="H43" s="91" t="s">
        <v>38</v>
      </c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2"/>
      <c r="Y43" s="81"/>
      <c r="Z43" s="81"/>
      <c r="AA43" s="81"/>
      <c r="AB43" s="81"/>
      <c r="AC43" s="81"/>
      <c r="AD43" s="81"/>
      <c r="AE43" s="81"/>
      <c r="AF43" s="49" t="s">
        <v>39</v>
      </c>
      <c r="AG43" s="81"/>
      <c r="AH43" s="81"/>
      <c r="AI43" s="46">
        <f>AI38-AI41</f>
        <v>47</v>
      </c>
      <c r="AJ43" s="51" t="s">
        <v>40</v>
      </c>
      <c r="AZ43" s="3"/>
    </row>
    <row r="44" spans="1:69" s="2" customFormat="1" ht="10.199999999999999" x14ac:dyDescent="0.2">
      <c r="A44" s="45" t="s">
        <v>41</v>
      </c>
      <c r="B44" s="45" t="s">
        <v>42</v>
      </c>
      <c r="C44" s="47"/>
      <c r="D44" s="84"/>
      <c r="E44" s="84"/>
      <c r="F44" s="84" t="s">
        <v>43</v>
      </c>
      <c r="G44" s="84"/>
      <c r="H44" s="92" t="s">
        <v>44</v>
      </c>
      <c r="I44" s="84"/>
      <c r="J44" s="84"/>
      <c r="K44" s="84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2"/>
      <c r="Y44" s="81"/>
      <c r="Z44" s="81"/>
      <c r="AA44" s="81"/>
      <c r="AB44" s="81"/>
      <c r="AC44" s="81"/>
      <c r="AD44" s="81"/>
      <c r="AE44" s="81"/>
      <c r="AF44" s="49"/>
      <c r="AG44" s="81"/>
      <c r="AH44" s="81"/>
      <c r="AI44" s="46"/>
      <c r="AJ44" s="47"/>
    </row>
    <row r="45" spans="1:69" s="2" customFormat="1" ht="10.199999999999999" x14ac:dyDescent="0.2">
      <c r="A45" s="47" t="s">
        <v>45</v>
      </c>
      <c r="B45" s="47" t="s">
        <v>46</v>
      </c>
      <c r="C45" s="47"/>
      <c r="D45" s="84"/>
      <c r="E45" s="84"/>
      <c r="F45" s="84" t="s">
        <v>14</v>
      </c>
      <c r="G45" s="84"/>
      <c r="H45" s="92" t="s">
        <v>47</v>
      </c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2"/>
      <c r="Y45" s="84"/>
      <c r="Z45" s="84"/>
      <c r="AA45" s="84"/>
      <c r="AB45" s="84"/>
      <c r="AC45" s="84"/>
      <c r="AD45" s="84"/>
      <c r="AE45" s="84"/>
      <c r="AF45" s="53" t="s">
        <v>48</v>
      </c>
      <c r="AG45" s="84"/>
      <c r="AH45" s="84"/>
      <c r="AI45" s="54">
        <f>138.5</f>
        <v>138.5</v>
      </c>
      <c r="AJ45" s="47"/>
    </row>
    <row r="46" spans="1:69" s="2" customFormat="1" ht="10.199999999999999" x14ac:dyDescent="0.2">
      <c r="A46" s="47" t="s">
        <v>57</v>
      </c>
      <c r="B46" s="47" t="s">
        <v>58</v>
      </c>
      <c r="C46" s="51"/>
      <c r="D46" s="84"/>
      <c r="E46" s="84"/>
      <c r="F46" s="84"/>
      <c r="G46" s="84"/>
      <c r="H46" s="92" t="s">
        <v>49</v>
      </c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2"/>
      <c r="Y46" s="84"/>
      <c r="Z46" s="84"/>
      <c r="AA46" s="84"/>
      <c r="AB46" s="84"/>
      <c r="AC46" s="84"/>
      <c r="AD46" s="84"/>
      <c r="AE46" s="84"/>
      <c r="AF46" s="53"/>
      <c r="AG46" s="84"/>
      <c r="AH46" s="84"/>
      <c r="AI46" s="52"/>
      <c r="AJ46" s="47"/>
    </row>
    <row r="47" spans="1:69" s="2" customFormat="1" ht="13.8" thickBot="1" x14ac:dyDescent="0.3">
      <c r="A47" s="55"/>
      <c r="B47" s="55"/>
      <c r="C47" s="55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2"/>
      <c r="Y47" s="84"/>
      <c r="Z47" s="84"/>
      <c r="AA47" s="84"/>
      <c r="AB47" s="84"/>
      <c r="AC47" s="84"/>
      <c r="AD47" s="84"/>
      <c r="AE47" s="84"/>
      <c r="AF47" s="53" t="s">
        <v>50</v>
      </c>
      <c r="AG47" s="84"/>
      <c r="AH47" s="84"/>
      <c r="AI47" s="56">
        <f>AI43+AI45</f>
        <v>185.5</v>
      </c>
      <c r="AJ47" s="47"/>
    </row>
    <row r="48" spans="1:69" s="2" customFormat="1" ht="13.8" thickTop="1" x14ac:dyDescent="0.25">
      <c r="A48" s="55"/>
      <c r="B48" s="55"/>
      <c r="C48" s="5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47"/>
      <c r="AJ48" s="47"/>
    </row>
    <row r="49" spans="1:36" s="2" customFormat="1" x14ac:dyDescent="0.25">
      <c r="A49" s="55"/>
      <c r="B49" s="55"/>
      <c r="C49" s="5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47"/>
      <c r="AJ49" s="47"/>
    </row>
    <row r="50" spans="1:36" s="2" customFormat="1" x14ac:dyDescent="0.25">
      <c r="A50" s="55"/>
      <c r="B50" s="55"/>
      <c r="C50" s="55"/>
      <c r="D50" s="85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52"/>
      <c r="AJ50" s="47"/>
    </row>
    <row r="51" spans="1:36" s="2" customFormat="1" x14ac:dyDescent="0.25">
      <c r="A51" s="55"/>
      <c r="B51" s="55"/>
      <c r="C51" s="5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47"/>
      <c r="AJ51" s="47"/>
    </row>
    <row r="52" spans="1:36" x14ac:dyDescent="0.25">
      <c r="C52" s="57"/>
      <c r="AI52" s="58"/>
    </row>
    <row r="53" spans="1:36" x14ac:dyDescent="0.25">
      <c r="C53" s="57"/>
      <c r="AI53" s="58"/>
    </row>
    <row r="54" spans="1:36" x14ac:dyDescent="0.25">
      <c r="C54" s="57"/>
      <c r="AI54" s="58"/>
    </row>
    <row r="55" spans="1:36" x14ac:dyDescent="0.25">
      <c r="C55" s="57"/>
      <c r="AI55" s="58"/>
    </row>
    <row r="56" spans="1:36" x14ac:dyDescent="0.25">
      <c r="C56" s="57"/>
      <c r="AI56" s="58"/>
    </row>
    <row r="57" spans="1:36" x14ac:dyDescent="0.25">
      <c r="C57" s="57"/>
      <c r="AI57" s="58"/>
    </row>
    <row r="58" spans="1:36" x14ac:dyDescent="0.25">
      <c r="C58" s="57"/>
      <c r="AI58" s="58"/>
    </row>
    <row r="59" spans="1:36" x14ac:dyDescent="0.25">
      <c r="C59" s="57"/>
      <c r="AI59" s="58"/>
    </row>
    <row r="60" spans="1:36" x14ac:dyDescent="0.25">
      <c r="C60" s="57"/>
      <c r="AI60" s="58"/>
    </row>
    <row r="61" spans="1:36" x14ac:dyDescent="0.25">
      <c r="C61" s="57"/>
      <c r="AI61" s="58"/>
    </row>
    <row r="62" spans="1:36" x14ac:dyDescent="0.25">
      <c r="C62" s="57"/>
      <c r="AI62" s="58"/>
    </row>
    <row r="63" spans="1:36" x14ac:dyDescent="0.25">
      <c r="C63" s="57"/>
      <c r="AI63" s="58"/>
    </row>
    <row r="64" spans="1:36" x14ac:dyDescent="0.25">
      <c r="C64" s="57"/>
      <c r="AI64" s="58"/>
    </row>
    <row r="65" spans="3:35" x14ac:dyDescent="0.25">
      <c r="C65" s="57"/>
      <c r="AI65" s="58"/>
    </row>
    <row r="66" spans="3:35" x14ac:dyDescent="0.25">
      <c r="C66" s="57"/>
      <c r="AI66" s="58"/>
    </row>
    <row r="67" spans="3:35" x14ac:dyDescent="0.25">
      <c r="C67" s="57"/>
      <c r="AI67" s="58"/>
    </row>
    <row r="68" spans="3:35" x14ac:dyDescent="0.25">
      <c r="C68" s="57"/>
      <c r="AI68" s="58"/>
    </row>
    <row r="69" spans="3:35" x14ac:dyDescent="0.25">
      <c r="C69" s="57"/>
      <c r="AI69" s="58"/>
    </row>
    <row r="70" spans="3:35" x14ac:dyDescent="0.25">
      <c r="C70" s="57"/>
      <c r="AI70" s="58"/>
    </row>
    <row r="71" spans="3:35" x14ac:dyDescent="0.25">
      <c r="C71" s="57"/>
      <c r="AI71" s="58"/>
    </row>
    <row r="72" spans="3:35" x14ac:dyDescent="0.25">
      <c r="C72" s="57"/>
      <c r="AI72" s="58"/>
    </row>
    <row r="73" spans="3:35" x14ac:dyDescent="0.25">
      <c r="C73" s="57"/>
      <c r="AI73" s="58"/>
    </row>
    <row r="74" spans="3:35" x14ac:dyDescent="0.25">
      <c r="C74" s="57"/>
      <c r="AI74" s="58"/>
    </row>
    <row r="75" spans="3:35" x14ac:dyDescent="0.25">
      <c r="C75" s="57"/>
      <c r="AI75" s="58"/>
    </row>
    <row r="76" spans="3:35" x14ac:dyDescent="0.25">
      <c r="C76" s="57"/>
      <c r="AI76" s="58"/>
    </row>
    <row r="77" spans="3:35" x14ac:dyDescent="0.25">
      <c r="C77" s="57"/>
      <c r="AI77" s="58"/>
    </row>
    <row r="78" spans="3:35" x14ac:dyDescent="0.25">
      <c r="C78" s="57"/>
      <c r="AI78" s="58"/>
    </row>
    <row r="79" spans="3:35" x14ac:dyDescent="0.25">
      <c r="C79" s="57"/>
      <c r="AI79" s="58"/>
    </row>
    <row r="80" spans="3:35" x14ac:dyDescent="0.25">
      <c r="C80" s="57"/>
      <c r="AI80" s="58"/>
    </row>
    <row r="81" spans="3:35" x14ac:dyDescent="0.25">
      <c r="C81" s="57"/>
      <c r="AI81" s="58"/>
    </row>
    <row r="82" spans="3:35" x14ac:dyDescent="0.25">
      <c r="C82" s="57"/>
      <c r="AI82" s="58"/>
    </row>
    <row r="83" spans="3:35" x14ac:dyDescent="0.25">
      <c r="C83" s="57"/>
      <c r="AI83" s="58"/>
    </row>
    <row r="84" spans="3:35" x14ac:dyDescent="0.25">
      <c r="C84" s="57"/>
      <c r="AI84" s="58"/>
    </row>
    <row r="85" spans="3:35" x14ac:dyDescent="0.25">
      <c r="C85" s="57"/>
      <c r="AI85" s="58"/>
    </row>
    <row r="86" spans="3:35" x14ac:dyDescent="0.25">
      <c r="C86" s="57"/>
      <c r="AI86" s="58"/>
    </row>
    <row r="87" spans="3:35" x14ac:dyDescent="0.25">
      <c r="C87" s="57"/>
      <c r="AI87" s="58"/>
    </row>
    <row r="88" spans="3:35" x14ac:dyDescent="0.25">
      <c r="C88" s="57"/>
      <c r="AI88" s="58"/>
    </row>
    <row r="89" spans="3:35" x14ac:dyDescent="0.25">
      <c r="C89" s="57"/>
      <c r="AI89" s="58"/>
    </row>
    <row r="90" spans="3:35" x14ac:dyDescent="0.25">
      <c r="C90" s="57"/>
      <c r="AI90" s="58"/>
    </row>
    <row r="91" spans="3:35" x14ac:dyDescent="0.25">
      <c r="C91" s="57"/>
      <c r="AI91" s="58"/>
    </row>
    <row r="92" spans="3:35" x14ac:dyDescent="0.25">
      <c r="C92" s="57"/>
      <c r="AI92" s="58"/>
    </row>
  </sheetData>
  <dataConsolidate/>
  <phoneticPr fontId="0" type="noConversion"/>
  <printOptions horizontalCentered="1" verticalCentered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2019-11-06T17:18:39Z</cp:lastPrinted>
  <dcterms:created xsi:type="dcterms:W3CDTF">2018-03-15T23:58:38Z</dcterms:created>
  <dcterms:modified xsi:type="dcterms:W3CDTF">2019-11-06T17:22:07Z</dcterms:modified>
</cp:coreProperties>
</file>