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0\"/>
    </mc:Choice>
  </mc:AlternateContent>
  <xr:revisionPtr revIDLastSave="0" documentId="13_ncr:1_{30D61F7D-1908-473E-8F5A-4316C99C68DC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41" i="1" l="1"/>
  <c r="AH37" i="1"/>
  <c r="T26" i="1"/>
  <c r="AH25" i="1"/>
  <c r="AH35" i="1" s="1"/>
  <c r="AG25" i="1"/>
  <c r="AG35" i="1" s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35" i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19" i="1" l="1"/>
  <c r="AI18" i="1"/>
  <c r="AI22" i="1" l="1"/>
  <c r="AI21" i="1"/>
  <c r="AI17" i="1" l="1"/>
  <c r="AI16" i="1"/>
  <c r="AI15" i="1"/>
  <c r="AI14" i="1"/>
  <c r="AI13" i="1"/>
  <c r="AI12" i="1"/>
  <c r="AI11" i="1"/>
  <c r="AI10" i="1"/>
  <c r="AI9" i="1"/>
  <c r="AI30" i="1" l="1"/>
  <c r="AI37" i="1" l="1"/>
  <c r="AI33" i="1"/>
  <c r="AI26" i="1"/>
  <c r="AI20" i="1"/>
  <c r="AI31" i="1"/>
  <c r="AI34" i="1"/>
  <c r="AI23" i="1"/>
  <c r="AI32" i="1"/>
  <c r="AI27" i="1"/>
  <c r="AI8" i="1"/>
  <c r="AI24" i="1"/>
  <c r="AI28" i="1"/>
  <c r="AI29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<sst xmlns="http://schemas.openxmlformats.org/spreadsheetml/2006/main" count="263" uniqueCount="65">
  <si>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</si>
  <si>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</si>
  <si>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</si>
  <si>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</si>
  <si>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</si>
  <si>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</si>
  <si>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</si>
  <si>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</si>
  <si>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</si>
  <si>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</si>
  <si>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</si>
  <si>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</si>
  <si>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</si>
  <si>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</si>
  <si>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</si>
  <si>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</si>
  <si>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</si>
  <si>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</si>
  <si>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</si>
  <si>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</si>
  <si>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</si>
  <si>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</si>
  <si>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</si>
  <si>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</si>
  <si>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</si>
  <si>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</si>
  <si>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</si>
  <si>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</si>
  <si>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</si>
  <si>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</si>
  <si>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</si>
  <si>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</si>
  <si>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</si>
  <si>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</si>
  <si>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</si>
  <si>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</si>
  <si>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</si>
  <si>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</si>
  <si>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</si>
  <si>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</si>
  <si>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</si>
  <si>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</si>
  <si>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</si>
  <si>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</si>
  <si>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</si>
  <si>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</si>
  <si>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</si>
  <si>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</si>
  <si>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</si>
  <si>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</si>
  <si>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</si>
  <si>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Christina Ding</t>
  </si>
  <si>
    <t>1503</t>
  </si>
  <si>
    <t>Hunter Street</t>
  </si>
  <si>
    <t>1701</t>
  </si>
  <si>
    <t>Mosaic Emery Phase1</t>
  </si>
  <si>
    <t xml:space="preserve">1903 </t>
  </si>
  <si>
    <t>Whistler Master Plan</t>
  </si>
  <si>
    <t xml:space="preserve">1910 </t>
  </si>
  <si>
    <t>UBC Stadium 3D Model</t>
  </si>
  <si>
    <t>1806</t>
  </si>
  <si>
    <t>Aragon 582 King Ed</t>
  </si>
  <si>
    <t>DP</t>
  </si>
  <si>
    <t>WD</t>
  </si>
  <si>
    <t>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</si>
</sst>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u/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3" fillId="7" borderId="13" xfId="0" applyFont="1" applyFill="1" applyBorder="1" applyProtection="1">
      <protection locked="0"/>
    </xf>
    <xf numFmtId="164" fontId="8" fillId="6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3"/>
  <sheetViews>
    <sheetView tabSelected="1" topLeftCell="A5" zoomScaleNormal="100" zoomScaleSheetLayoutView="100" workbookViewId="0">
      <selection activeCell="AC30" sqref="AC30"/>
    </sheetView>
  </sheetViews>
  <sheetFormatPr defaultColWidth="7.5546875" defaultRowHeight="13.2" x14ac:dyDescent="0.25"/>
  <cols>
    <col min="1" max="1" width="5.21875" style="74" customWidth="1"/>
    <col min="2" max="2" width="21.88671875" style="74" customWidth="1"/>
    <col min="3" max="3" width="5" style="76" customWidth="1"/>
    <col min="4" max="34" width="3.44140625" style="75" customWidth="1"/>
    <col min="35" max="35" width="5.88671875" style="77" customWidth="1"/>
    <col min="36" max="36" width="51.109375" style="75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5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9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/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0" t="s">
        <v>18</v>
      </c>
      <c r="E7" s="30" t="s">
        <v>18</v>
      </c>
      <c r="F7" s="31" t="s">
        <v>19</v>
      </c>
      <c r="G7" s="30" t="s">
        <v>15</v>
      </c>
      <c r="H7" s="30" t="s">
        <v>16</v>
      </c>
      <c r="I7" s="30" t="s">
        <v>15</v>
      </c>
      <c r="J7" s="30" t="s">
        <v>17</v>
      </c>
      <c r="K7" s="30" t="s">
        <v>18</v>
      </c>
      <c r="L7" s="30" t="s">
        <v>18</v>
      </c>
      <c r="M7" s="31" t="s">
        <v>19</v>
      </c>
      <c r="N7" s="30" t="s">
        <v>15</v>
      </c>
      <c r="O7" s="30" t="s">
        <v>16</v>
      </c>
      <c r="P7" s="30" t="s">
        <v>15</v>
      </c>
      <c r="Q7" s="30" t="s">
        <v>17</v>
      </c>
      <c r="R7" s="30" t="s">
        <v>18</v>
      </c>
      <c r="S7" s="30" t="s">
        <v>18</v>
      </c>
      <c r="T7" s="31" t="s">
        <v>19</v>
      </c>
      <c r="U7" s="30" t="s">
        <v>15</v>
      </c>
      <c r="V7" s="30" t="s">
        <v>16</v>
      </c>
      <c r="W7" s="30" t="s">
        <v>15</v>
      </c>
      <c r="X7" s="30" t="s">
        <v>17</v>
      </c>
      <c r="Y7" s="30" t="s">
        <v>18</v>
      </c>
      <c r="Z7" s="30" t="s">
        <v>18</v>
      </c>
      <c r="AA7" s="31" t="s">
        <v>19</v>
      </c>
      <c r="AB7" s="30" t="s">
        <v>15</v>
      </c>
      <c r="AC7" s="30" t="s">
        <v>16</v>
      </c>
      <c r="AD7" s="30" t="s">
        <v>15</v>
      </c>
      <c r="AE7" s="30" t="s">
        <v>17</v>
      </c>
      <c r="AF7" s="30" t="s">
        <v>18</v>
      </c>
      <c r="AG7" s="30"/>
      <c r="AH7" s="31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/>
      <c r="B8" s="34"/>
      <c r="C8" s="35"/>
      <c r="D8" s="36" t="s">
        <v>20</v>
      </c>
      <c r="E8" s="36" t="s">
        <v>20</v>
      </c>
      <c r="F8" s="36"/>
      <c r="G8" s="36"/>
      <c r="H8" s="36"/>
      <c r="I8" s="36"/>
      <c r="J8" s="36"/>
      <c r="K8" s="36" t="s">
        <v>20</v>
      </c>
      <c r="L8" s="36" t="s">
        <v>20</v>
      </c>
      <c r="M8" s="36"/>
      <c r="N8" s="36"/>
      <c r="O8" s="36"/>
      <c r="P8" s="36"/>
      <c r="Q8" s="36"/>
      <c r="R8" s="36" t="s">
        <v>20</v>
      </c>
      <c r="S8" s="36" t="s">
        <v>20</v>
      </c>
      <c r="T8" s="36"/>
      <c r="U8" s="36"/>
      <c r="V8" s="36"/>
      <c r="W8" s="36"/>
      <c r="X8" s="36"/>
      <c r="Y8" s="36" t="s">
        <v>20</v>
      </c>
      <c r="Z8" s="36" t="s">
        <v>20</v>
      </c>
      <c r="AA8" s="36"/>
      <c r="AB8" s="36"/>
      <c r="AC8" s="36"/>
      <c r="AD8" s="36"/>
      <c r="AE8" s="36"/>
      <c r="AF8" s="36" t="s">
        <v>20</v>
      </c>
      <c r="AG8" s="36" t="s">
        <v>20</v>
      </c>
      <c r="AH8" s="36"/>
      <c r="AI8" s="37">
        <f t="shared" ref="AI8:AI23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38</v>
      </c>
      <c r="D9" s="36" t="s">
        <v>20</v>
      </c>
      <c r="E9" s="36" t="s">
        <v>20</v>
      </c>
      <c r="F9" s="41">
        <v>8</v>
      </c>
      <c r="G9" s="41">
        <v>8</v>
      </c>
      <c r="H9" s="41">
        <v>1</v>
      </c>
      <c r="I9" s="41"/>
      <c r="J9" s="41"/>
      <c r="K9" s="36" t="s">
        <v>20</v>
      </c>
      <c r="L9" s="36" t="s">
        <v>20</v>
      </c>
      <c r="M9" s="41">
        <v>7.5</v>
      </c>
      <c r="N9" s="41">
        <v>8</v>
      </c>
      <c r="O9" s="41">
        <v>6</v>
      </c>
      <c r="P9" s="41">
        <v>8.5</v>
      </c>
      <c r="Q9" s="41">
        <v>8.5</v>
      </c>
      <c r="R9" s="36" t="s">
        <v>20</v>
      </c>
      <c r="S9" s="36" t="s">
        <v>20</v>
      </c>
      <c r="T9" s="41"/>
      <c r="U9" s="41">
        <v>7.5</v>
      </c>
      <c r="V9" s="41">
        <v>8</v>
      </c>
      <c r="W9" s="41">
        <v>7.5</v>
      </c>
      <c r="X9" s="41">
        <v>7.5</v>
      </c>
      <c r="Y9" s="36" t="s">
        <v>20</v>
      </c>
      <c r="Z9" s="36" t="s">
        <v>20</v>
      </c>
      <c r="AA9" s="41">
        <v>8</v>
      </c>
      <c r="AB9" s="41">
        <v>8</v>
      </c>
      <c r="AC9" s="41">
        <v>7.5</v>
      </c>
      <c r="AD9" s="41">
        <v>8</v>
      </c>
      <c r="AE9" s="41">
        <v>9.5</v>
      </c>
      <c r="AF9" s="36" t="s">
        <v>20</v>
      </c>
      <c r="AG9" s="36" t="s">
        <v>20</v>
      </c>
      <c r="AH9" s="41"/>
      <c r="AI9" s="37">
        <f t="shared" ref="AI9:AI15" si="1">SUM(D9:AH9)</f>
        <v>127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 t="s">
        <v>20</v>
      </c>
      <c r="E10" s="36" t="s">
        <v>20</v>
      </c>
      <c r="F10" s="36"/>
      <c r="G10" s="36"/>
      <c r="H10" s="36"/>
      <c r="I10" s="36"/>
      <c r="J10" s="36"/>
      <c r="K10" s="36" t="s">
        <v>20</v>
      </c>
      <c r="L10" s="36" t="s">
        <v>20</v>
      </c>
      <c r="M10" s="36"/>
      <c r="N10" s="36"/>
      <c r="O10" s="36"/>
      <c r="P10" s="36"/>
      <c r="Q10" s="36"/>
      <c r="R10" s="36" t="s">
        <v>20</v>
      </c>
      <c r="S10" s="36" t="s">
        <v>20</v>
      </c>
      <c r="T10" s="36"/>
      <c r="U10" s="36"/>
      <c r="V10" s="36"/>
      <c r="W10" s="36"/>
      <c r="X10" s="36"/>
      <c r="Y10" s="36" t="s">
        <v>20</v>
      </c>
      <c r="Z10" s="36" t="s">
        <v>20</v>
      </c>
      <c r="AA10" s="36"/>
      <c r="AB10" s="36"/>
      <c r="AC10" s="36"/>
      <c r="AD10" s="36"/>
      <c r="AE10" s="36"/>
      <c r="AF10" s="36" t="s">
        <v>20</v>
      </c>
      <c r="AG10" s="36" t="s">
        <v>20</v>
      </c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40" t="s">
        <v>56</v>
      </c>
      <c r="B11" s="28" t="s">
        <v>57</v>
      </c>
      <c r="C11" s="29" t="s">
        <v>26</v>
      </c>
      <c r="D11" s="36" t="s">
        <v>20</v>
      </c>
      <c r="E11" s="36" t="s">
        <v>20</v>
      </c>
      <c r="F11" s="41"/>
      <c r="G11" s="41"/>
      <c r="H11" s="41"/>
      <c r="I11" s="41"/>
      <c r="J11" s="41"/>
      <c r="K11" s="36" t="s">
        <v>20</v>
      </c>
      <c r="L11" s="36" t="s">
        <v>20</v>
      </c>
      <c r="M11" s="41"/>
      <c r="N11" s="41"/>
      <c r="O11" s="41"/>
      <c r="P11" s="41"/>
      <c r="Q11" s="41"/>
      <c r="R11" s="36" t="s">
        <v>20</v>
      </c>
      <c r="S11" s="36" t="s">
        <v>20</v>
      </c>
      <c r="T11" s="41"/>
      <c r="U11" s="41"/>
      <c r="V11" s="41"/>
      <c r="W11" s="41"/>
      <c r="X11" s="41"/>
      <c r="Y11" s="36" t="s">
        <v>20</v>
      </c>
      <c r="Z11" s="36" t="s">
        <v>20</v>
      </c>
      <c r="AA11" s="41"/>
      <c r="AB11" s="41"/>
      <c r="AC11" s="41"/>
      <c r="AD11" s="41"/>
      <c r="AE11" s="41"/>
      <c r="AF11" s="36" t="s">
        <v>20</v>
      </c>
      <c r="AG11" s="36" t="s">
        <v>20</v>
      </c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 t="s">
        <v>20</v>
      </c>
      <c r="E12" s="36" t="s">
        <v>20</v>
      </c>
      <c r="F12" s="36"/>
      <c r="G12" s="36"/>
      <c r="H12" s="36"/>
      <c r="I12" s="36"/>
      <c r="J12" s="36"/>
      <c r="K12" s="36" t="s">
        <v>20</v>
      </c>
      <c r="L12" s="36" t="s">
        <v>20</v>
      </c>
      <c r="M12" s="36"/>
      <c r="N12" s="36"/>
      <c r="O12" s="36"/>
      <c r="P12" s="36"/>
      <c r="Q12" s="36"/>
      <c r="R12" s="36" t="s">
        <v>20</v>
      </c>
      <c r="S12" s="36" t="s">
        <v>20</v>
      </c>
      <c r="T12" s="36"/>
      <c r="U12" s="36"/>
      <c r="V12" s="36"/>
      <c r="W12" s="36"/>
      <c r="X12" s="36"/>
      <c r="Y12" s="36" t="s">
        <v>20</v>
      </c>
      <c r="Z12" s="36" t="s">
        <v>20</v>
      </c>
      <c r="AA12" s="36"/>
      <c r="AB12" s="36"/>
      <c r="AC12" s="36"/>
      <c r="AD12" s="36"/>
      <c r="AE12" s="36"/>
      <c r="AF12" s="36" t="s">
        <v>20</v>
      </c>
      <c r="AG12" s="36" t="s">
        <v>20</v>
      </c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39" customFormat="1" ht="12" customHeight="1" x14ac:dyDescent="0.25">
      <c r="A13" s="40" t="s">
        <v>60</v>
      </c>
      <c r="B13" s="28" t="s">
        <v>61</v>
      </c>
      <c r="C13" s="29" t="s">
        <v>62</v>
      </c>
      <c r="D13" s="36" t="s">
        <v>20</v>
      </c>
      <c r="E13" s="36" t="s">
        <v>20</v>
      </c>
      <c r="F13" s="41"/>
      <c r="G13" s="41"/>
      <c r="H13" s="41"/>
      <c r="I13" s="41"/>
      <c r="J13" s="41"/>
      <c r="K13" s="36" t="s">
        <v>20</v>
      </c>
      <c r="L13" s="36" t="s">
        <v>20</v>
      </c>
      <c r="M13" s="41"/>
      <c r="N13" s="41"/>
      <c r="O13" s="41"/>
      <c r="P13" s="41"/>
      <c r="Q13" s="41"/>
      <c r="R13" s="36" t="s">
        <v>20</v>
      </c>
      <c r="S13" s="36" t="s">
        <v>20</v>
      </c>
      <c r="T13" s="41"/>
      <c r="U13" s="41"/>
      <c r="V13" s="41"/>
      <c r="W13" s="41"/>
      <c r="X13" s="41"/>
      <c r="Y13" s="36" t="s">
        <v>20</v>
      </c>
      <c r="Z13" s="36" t="s">
        <v>20</v>
      </c>
      <c r="AA13" s="41"/>
      <c r="AB13" s="41"/>
      <c r="AC13" s="41"/>
      <c r="AD13" s="41"/>
      <c r="AE13" s="41"/>
      <c r="AF13" s="36" t="s">
        <v>20</v>
      </c>
      <c r="AG13" s="36" t="s">
        <v>20</v>
      </c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9" customFormat="1" ht="12" customHeight="1" x14ac:dyDescent="0.25">
      <c r="A14" s="33"/>
      <c r="B14" s="34"/>
      <c r="C14" s="35"/>
      <c r="D14" s="36" t="s">
        <v>20</v>
      </c>
      <c r="E14" s="36" t="s">
        <v>20</v>
      </c>
      <c r="F14" s="36"/>
      <c r="G14" s="36"/>
      <c r="H14" s="36"/>
      <c r="I14" s="36"/>
      <c r="J14" s="36"/>
      <c r="K14" s="36" t="s">
        <v>20</v>
      </c>
      <c r="L14" s="36" t="s">
        <v>20</v>
      </c>
      <c r="M14" s="36"/>
      <c r="N14" s="36"/>
      <c r="O14" s="36"/>
      <c r="P14" s="36"/>
      <c r="Q14" s="36"/>
      <c r="R14" s="36" t="s">
        <v>20</v>
      </c>
      <c r="S14" s="36" t="s">
        <v>20</v>
      </c>
      <c r="T14" s="36"/>
      <c r="U14" s="36"/>
      <c r="V14" s="36"/>
      <c r="W14" s="36"/>
      <c r="X14" s="36"/>
      <c r="Y14" s="36" t="s">
        <v>20</v>
      </c>
      <c r="Z14" s="36" t="s">
        <v>20</v>
      </c>
      <c r="AA14" s="36"/>
      <c r="AB14" s="36"/>
      <c r="AC14" s="36"/>
      <c r="AD14" s="36"/>
      <c r="AE14" s="36"/>
      <c r="AF14" s="36" t="s">
        <v>20</v>
      </c>
      <c r="AG14" s="36" t="s">
        <v>20</v>
      </c>
      <c r="AH14" s="36"/>
      <c r="AI14" s="37">
        <f t="shared" si="1"/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42" customFormat="1" ht="12" customHeight="1" x14ac:dyDescent="0.2">
      <c r="A15" s="40"/>
      <c r="B15" s="28"/>
      <c r="C15" s="29"/>
      <c r="D15" s="36" t="s">
        <v>20</v>
      </c>
      <c r="E15" s="36" t="s">
        <v>20</v>
      </c>
      <c r="F15" s="41"/>
      <c r="G15" s="41"/>
      <c r="H15" s="41"/>
      <c r="I15" s="41"/>
      <c r="J15" s="41"/>
      <c r="K15" s="36" t="s">
        <v>20</v>
      </c>
      <c r="L15" s="36" t="s">
        <v>20</v>
      </c>
      <c r="M15" s="41"/>
      <c r="N15" s="41"/>
      <c r="O15" s="41"/>
      <c r="P15" s="41"/>
      <c r="Q15" s="41"/>
      <c r="R15" s="36" t="s">
        <v>20</v>
      </c>
      <c r="S15" s="36" t="s">
        <v>20</v>
      </c>
      <c r="T15" s="41"/>
      <c r="U15" s="41"/>
      <c r="V15" s="41"/>
      <c r="W15" s="41"/>
      <c r="X15" s="41"/>
      <c r="Y15" s="36" t="s">
        <v>20</v>
      </c>
      <c r="Z15" s="36" t="s">
        <v>20</v>
      </c>
      <c r="AA15" s="41"/>
      <c r="AB15" s="41"/>
      <c r="AC15" s="41"/>
      <c r="AD15" s="41"/>
      <c r="AE15" s="41"/>
      <c r="AF15" s="36" t="s">
        <v>20</v>
      </c>
      <c r="AG15" s="36" t="s">
        <v>20</v>
      </c>
      <c r="AH15" s="41"/>
      <c r="AI15" s="37">
        <f t="shared" si="1"/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39" customFormat="1" ht="12" customHeight="1" x14ac:dyDescent="0.25">
      <c r="A16" s="33"/>
      <c r="B16" s="34"/>
      <c r="C16" s="35"/>
      <c r="D16" s="36" t="s">
        <v>20</v>
      </c>
      <c r="E16" s="36" t="s">
        <v>20</v>
      </c>
      <c r="F16" s="36"/>
      <c r="G16" s="36"/>
      <c r="H16" s="36"/>
      <c r="I16" s="36"/>
      <c r="J16" s="80"/>
      <c r="K16" s="36" t="s">
        <v>20</v>
      </c>
      <c r="L16" s="36" t="s">
        <v>20</v>
      </c>
      <c r="M16" s="36"/>
      <c r="N16" s="36"/>
      <c r="O16" s="36"/>
      <c r="P16" s="36"/>
      <c r="Q16" s="80"/>
      <c r="R16" s="36" t="s">
        <v>20</v>
      </c>
      <c r="S16" s="36" t="s">
        <v>20</v>
      </c>
      <c r="T16" s="36"/>
      <c r="U16" s="36"/>
      <c r="V16" s="36"/>
      <c r="W16" s="36"/>
      <c r="X16" s="80"/>
      <c r="Y16" s="36" t="s">
        <v>20</v>
      </c>
      <c r="Z16" s="36" t="s">
        <v>20</v>
      </c>
      <c r="AA16" s="36"/>
      <c r="AB16" s="36"/>
      <c r="AC16" s="36"/>
      <c r="AD16" s="36"/>
      <c r="AE16" s="80"/>
      <c r="AF16" s="36" t="s">
        <v>20</v>
      </c>
      <c r="AG16" s="36" t="s">
        <v>20</v>
      </c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18" customFormat="1" ht="12" customHeight="1" x14ac:dyDescent="0.2">
      <c r="A17" s="40" t="s">
        <v>54</v>
      </c>
      <c r="B17" s="28" t="s">
        <v>55</v>
      </c>
      <c r="C17" s="29" t="s">
        <v>63</v>
      </c>
      <c r="D17" s="36" t="s">
        <v>20</v>
      </c>
      <c r="E17" s="36" t="s">
        <v>20</v>
      </c>
      <c r="F17" s="41"/>
      <c r="G17" s="41"/>
      <c r="H17" s="41"/>
      <c r="I17" s="41"/>
      <c r="J17" s="41"/>
      <c r="K17" s="36" t="s">
        <v>20</v>
      </c>
      <c r="L17" s="36" t="s">
        <v>20</v>
      </c>
      <c r="M17" s="41"/>
      <c r="N17" s="41"/>
      <c r="O17" s="41"/>
      <c r="P17" s="41"/>
      <c r="Q17" s="41"/>
      <c r="R17" s="36" t="s">
        <v>20</v>
      </c>
      <c r="S17" s="36" t="s">
        <v>20</v>
      </c>
      <c r="T17" s="41"/>
      <c r="U17" s="41"/>
      <c r="V17" s="41"/>
      <c r="W17" s="41"/>
      <c r="X17" s="41"/>
      <c r="Y17" s="36" t="s">
        <v>20</v>
      </c>
      <c r="Z17" s="36" t="s">
        <v>20</v>
      </c>
      <c r="AA17" s="41"/>
      <c r="AB17" s="41"/>
      <c r="AC17" s="41"/>
      <c r="AD17" s="41"/>
      <c r="AE17" s="41"/>
      <c r="AF17" s="36" t="s">
        <v>20</v>
      </c>
      <c r="AG17" s="36" t="s">
        <v>20</v>
      </c>
      <c r="AH17" s="41"/>
      <c r="AI17" s="37">
        <f t="shared" ref="AI17:AI19" si="2">SUM(D17:AH17)</f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</row>
    <row r="18" spans="1:190" s="39" customFormat="1" ht="12" customHeight="1" x14ac:dyDescent="0.25">
      <c r="A18" s="33"/>
      <c r="B18" s="34"/>
      <c r="C18" s="35"/>
      <c r="D18" s="36" t="s">
        <v>20</v>
      </c>
      <c r="E18" s="36" t="s">
        <v>20</v>
      </c>
      <c r="F18" s="36"/>
      <c r="G18" s="36"/>
      <c r="H18" s="36"/>
      <c r="I18" s="36"/>
      <c r="J18" s="36"/>
      <c r="K18" s="36" t="s">
        <v>20</v>
      </c>
      <c r="L18" s="36" t="s">
        <v>20</v>
      </c>
      <c r="M18" s="36"/>
      <c r="N18" s="36"/>
      <c r="O18" s="36"/>
      <c r="P18" s="36"/>
      <c r="Q18" s="36"/>
      <c r="R18" s="36" t="s">
        <v>20</v>
      </c>
      <c r="S18" s="36" t="s">
        <v>20</v>
      </c>
      <c r="T18" s="36"/>
      <c r="U18" s="36"/>
      <c r="V18" s="36"/>
      <c r="W18" s="36"/>
      <c r="X18" s="36"/>
      <c r="Y18" s="36" t="s">
        <v>20</v>
      </c>
      <c r="Z18" s="36" t="s">
        <v>20</v>
      </c>
      <c r="AA18" s="36"/>
      <c r="AB18" s="36"/>
      <c r="AC18" s="36"/>
      <c r="AD18" s="36"/>
      <c r="AE18" s="36"/>
      <c r="AF18" s="36" t="s">
        <v>20</v>
      </c>
      <c r="AG18" s="36" t="s">
        <v>20</v>
      </c>
      <c r="AH18" s="36"/>
      <c r="AI18" s="37">
        <f t="shared" si="2"/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39" customFormat="1" ht="12" customHeight="1" x14ac:dyDescent="0.25">
      <c r="A19" s="40"/>
      <c r="B19" s="28"/>
      <c r="C19" s="29"/>
      <c r="D19" s="36" t="s">
        <v>20</v>
      </c>
      <c r="E19" s="36" t="s">
        <v>20</v>
      </c>
      <c r="F19" s="41"/>
      <c r="G19" s="41"/>
      <c r="H19" s="41"/>
      <c r="I19" s="41"/>
      <c r="J19" s="41"/>
      <c r="K19" s="36" t="s">
        <v>20</v>
      </c>
      <c r="L19" s="36" t="s">
        <v>20</v>
      </c>
      <c r="M19" s="41"/>
      <c r="N19" s="41"/>
      <c r="O19" s="41"/>
      <c r="P19" s="41"/>
      <c r="Q19" s="41"/>
      <c r="R19" s="36" t="s">
        <v>20</v>
      </c>
      <c r="S19" s="36" t="s">
        <v>20</v>
      </c>
      <c r="T19" s="41"/>
      <c r="U19" s="41"/>
      <c r="V19" s="41"/>
      <c r="W19" s="41"/>
      <c r="X19" s="41"/>
      <c r="Y19" s="36" t="s">
        <v>20</v>
      </c>
      <c r="Z19" s="36" t="s">
        <v>20</v>
      </c>
      <c r="AA19" s="41"/>
      <c r="AB19" s="41"/>
      <c r="AC19" s="41"/>
      <c r="AD19" s="41"/>
      <c r="AE19" s="41"/>
      <c r="AF19" s="36" t="s">
        <v>20</v>
      </c>
      <c r="AG19" s="36" t="s">
        <v>20</v>
      </c>
      <c r="AH19" s="41"/>
      <c r="AI19" s="37">
        <f t="shared" si="2"/>
        <v>0</v>
      </c>
      <c r="AJ19" s="3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190" s="18" customFormat="1" ht="12" customHeight="1" x14ac:dyDescent="0.2">
      <c r="A20" s="33"/>
      <c r="B20" s="34"/>
      <c r="C20" s="35"/>
      <c r="D20" s="36" t="s">
        <v>20</v>
      </c>
      <c r="E20" s="36" t="s">
        <v>20</v>
      </c>
      <c r="F20" s="36"/>
      <c r="G20" s="36"/>
      <c r="H20" s="36"/>
      <c r="I20" s="36"/>
      <c r="J20" s="79"/>
      <c r="K20" s="36" t="s">
        <v>20</v>
      </c>
      <c r="L20" s="36" t="s">
        <v>20</v>
      </c>
      <c r="M20" s="36"/>
      <c r="N20" s="36"/>
      <c r="O20" s="36"/>
      <c r="P20" s="36"/>
      <c r="Q20" s="79"/>
      <c r="R20" s="36" t="s">
        <v>20</v>
      </c>
      <c r="S20" s="36" t="s">
        <v>20</v>
      </c>
      <c r="T20" s="36"/>
      <c r="U20" s="36"/>
      <c r="V20" s="36"/>
      <c r="W20" s="36"/>
      <c r="X20" s="79"/>
      <c r="Y20" s="36" t="s">
        <v>20</v>
      </c>
      <c r="Z20" s="36" t="s">
        <v>20</v>
      </c>
      <c r="AA20" s="36"/>
      <c r="AB20" s="36"/>
      <c r="AC20" s="36"/>
      <c r="AD20" s="36"/>
      <c r="AE20" s="79"/>
      <c r="AF20" s="36" t="s">
        <v>20</v>
      </c>
      <c r="AG20" s="36" t="s">
        <v>20</v>
      </c>
      <c r="AH20" s="36"/>
      <c r="AI20" s="37">
        <f>SUM(D20:AH20)</f>
        <v>0</v>
      </c>
      <c r="AJ20" s="3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</row>
    <row r="21" spans="1:190" s="43" customFormat="1" ht="12" customHeight="1" x14ac:dyDescent="0.25">
      <c r="A21" s="40" t="s">
        <v>58</v>
      </c>
      <c r="B21" s="81" t="s">
        <v>59</v>
      </c>
      <c r="C21" s="29" t="s">
        <v>26</v>
      </c>
      <c r="D21" s="36" t="s">
        <v>20</v>
      </c>
      <c r="E21" s="36" t="s">
        <v>20</v>
      </c>
      <c r="F21" s="41"/>
      <c r="G21" s="41"/>
      <c r="H21" s="41"/>
      <c r="I21" s="41"/>
      <c r="J21" s="41"/>
      <c r="K21" s="36" t="s">
        <v>20</v>
      </c>
      <c r="L21" s="36" t="s">
        <v>20</v>
      </c>
      <c r="M21" s="41"/>
      <c r="N21" s="41"/>
      <c r="O21" s="41"/>
      <c r="P21" s="41"/>
      <c r="Q21" s="41"/>
      <c r="R21" s="36" t="s">
        <v>20</v>
      </c>
      <c r="S21" s="36" t="s">
        <v>20</v>
      </c>
      <c r="T21" s="41"/>
      <c r="U21" s="41"/>
      <c r="V21" s="41"/>
      <c r="W21" s="41"/>
      <c r="X21" s="41"/>
      <c r="Y21" s="36" t="s">
        <v>20</v>
      </c>
      <c r="Z21" s="36" t="s">
        <v>20</v>
      </c>
      <c r="AA21" s="41"/>
      <c r="AB21" s="41"/>
      <c r="AC21" s="41"/>
      <c r="AD21" s="41"/>
      <c r="AE21" s="41"/>
      <c r="AF21" s="36" t="s">
        <v>20</v>
      </c>
      <c r="AG21" s="36" t="s">
        <v>20</v>
      </c>
      <c r="AH21" s="41"/>
      <c r="AI21" s="37">
        <f t="shared" ref="AI21:AI22" si="3">SUM(D21:AH21)</f>
        <v>0</v>
      </c>
      <c r="AJ21" s="3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2" customHeight="1" x14ac:dyDescent="0.2">
      <c r="A22" s="33"/>
      <c r="B22" s="34"/>
      <c r="C22" s="35"/>
      <c r="D22" s="36" t="s">
        <v>20</v>
      </c>
      <c r="E22" s="36" t="s">
        <v>20</v>
      </c>
      <c r="F22" s="36"/>
      <c r="G22" s="36"/>
      <c r="H22" s="36"/>
      <c r="I22" s="36"/>
      <c r="J22" s="36"/>
      <c r="K22" s="36" t="s">
        <v>20</v>
      </c>
      <c r="L22" s="36" t="s">
        <v>20</v>
      </c>
      <c r="M22" s="36"/>
      <c r="N22" s="36"/>
      <c r="O22" s="36"/>
      <c r="P22" s="36"/>
      <c r="Q22" s="36"/>
      <c r="R22" s="36" t="s">
        <v>20</v>
      </c>
      <c r="S22" s="36" t="s">
        <v>20</v>
      </c>
      <c r="T22" s="36"/>
      <c r="U22" s="36"/>
      <c r="V22" s="36"/>
      <c r="W22" s="36"/>
      <c r="X22" s="36"/>
      <c r="Y22" s="36" t="s">
        <v>20</v>
      </c>
      <c r="Z22" s="36" t="s">
        <v>20</v>
      </c>
      <c r="AA22" s="36"/>
      <c r="AB22" s="36"/>
      <c r="AC22" s="36"/>
      <c r="AD22" s="36"/>
      <c r="AE22" s="36"/>
      <c r="AF22" s="36" t="s">
        <v>20</v>
      </c>
      <c r="AG22" s="36" t="s">
        <v>20</v>
      </c>
      <c r="AH22" s="36"/>
      <c r="AI22" s="37">
        <f t="shared" si="3"/>
        <v>0</v>
      </c>
      <c r="AJ22" s="34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s="42" customFormat="1" ht="10.199999999999999" x14ac:dyDescent="0.2">
      <c r="A23" s="40"/>
      <c r="B23" s="28"/>
      <c r="C23" s="29"/>
      <c r="D23" s="36" t="s">
        <v>20</v>
      </c>
      <c r="E23" s="36" t="s">
        <v>20</v>
      </c>
      <c r="F23" s="41"/>
      <c r="G23" s="41"/>
      <c r="H23" s="41"/>
      <c r="I23" s="41"/>
      <c r="J23" s="41"/>
      <c r="K23" s="36" t="s">
        <v>20</v>
      </c>
      <c r="L23" s="36" t="s">
        <v>20</v>
      </c>
      <c r="M23" s="41"/>
      <c r="N23" s="41"/>
      <c r="O23" s="41"/>
      <c r="P23" s="41"/>
      <c r="Q23" s="41"/>
      <c r="R23" s="36" t="s">
        <v>20</v>
      </c>
      <c r="S23" s="36" t="s">
        <v>20</v>
      </c>
      <c r="T23" s="41"/>
      <c r="U23" s="41"/>
      <c r="V23" s="41"/>
      <c r="W23" s="41"/>
      <c r="X23" s="41"/>
      <c r="Y23" s="36" t="s">
        <v>20</v>
      </c>
      <c r="Z23" s="36" t="s">
        <v>20</v>
      </c>
      <c r="AA23" s="41"/>
      <c r="AB23" s="41"/>
      <c r="AC23" s="41"/>
      <c r="AD23" s="41"/>
      <c r="AE23" s="41"/>
      <c r="AF23" s="36" t="s">
        <v>20</v>
      </c>
      <c r="AG23" s="36" t="s">
        <v>20</v>
      </c>
      <c r="AH23" s="41"/>
      <c r="AI23" s="37">
        <f t="shared" si="0"/>
        <v>0</v>
      </c>
      <c r="AJ23" s="3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</row>
    <row r="24" spans="1:190" s="43" customFormat="1" x14ac:dyDescent="0.25">
      <c r="A24" s="44"/>
      <c r="B24" s="45"/>
      <c r="C24" s="46"/>
      <c r="D24" s="36" t="s">
        <v>20</v>
      </c>
      <c r="E24" s="36" t="s">
        <v>20</v>
      </c>
      <c r="F24" s="36"/>
      <c r="G24" s="36"/>
      <c r="H24" s="36"/>
      <c r="I24" s="36"/>
      <c r="J24" s="36"/>
      <c r="K24" s="36" t="s">
        <v>20</v>
      </c>
      <c r="L24" s="36" t="s">
        <v>20</v>
      </c>
      <c r="M24" s="36"/>
      <c r="N24" s="36"/>
      <c r="O24" s="36"/>
      <c r="P24" s="36"/>
      <c r="Q24" s="36"/>
      <c r="R24" s="36" t="s">
        <v>20</v>
      </c>
      <c r="S24" s="36" t="s">
        <v>20</v>
      </c>
      <c r="T24" s="36"/>
      <c r="U24" s="36"/>
      <c r="V24" s="36"/>
      <c r="W24" s="36"/>
      <c r="X24" s="36"/>
      <c r="Y24" s="36" t="s">
        <v>20</v>
      </c>
      <c r="Z24" s="36" t="s">
        <v>20</v>
      </c>
      <c r="AA24" s="36"/>
      <c r="AB24" s="36"/>
      <c r="AC24" s="36"/>
      <c r="AD24" s="36"/>
      <c r="AE24" s="36"/>
      <c r="AF24" s="36" t="s">
        <v>20</v>
      </c>
      <c r="AG24" s="36" t="s">
        <v>20</v>
      </c>
      <c r="AH24" s="36"/>
      <c r="AI24" s="37">
        <f>SUM(D24:AH24)</f>
        <v>0</v>
      </c>
      <c r="AJ24" s="38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</row>
    <row r="25" spans="1:190" s="43" customFormat="1" x14ac:dyDescent="0.25">
      <c r="A25" s="47"/>
      <c r="B25" s="48" t="s">
        <v>6</v>
      </c>
      <c r="C25" s="49"/>
      <c r="D25" s="50">
        <f t="shared" ref="D25:AE25" si="4">SUM(D8:D24)</f>
        <v>0</v>
      </c>
      <c r="E25" s="50">
        <f t="shared" si="4"/>
        <v>0</v>
      </c>
      <c r="F25" s="50">
        <f t="shared" si="4"/>
        <v>8</v>
      </c>
      <c r="G25" s="50">
        <f t="shared" si="4"/>
        <v>8</v>
      </c>
      <c r="H25" s="50">
        <f t="shared" si="4"/>
        <v>1</v>
      </c>
      <c r="I25" s="50">
        <f t="shared" si="4"/>
        <v>0</v>
      </c>
      <c r="J25" s="50">
        <f t="shared" si="4"/>
        <v>0</v>
      </c>
      <c r="K25" s="50">
        <f t="shared" si="4"/>
        <v>0</v>
      </c>
      <c r="L25" s="50">
        <f t="shared" si="4"/>
        <v>0</v>
      </c>
      <c r="M25" s="50">
        <f t="shared" si="4"/>
        <v>7.5</v>
      </c>
      <c r="N25" s="50">
        <f t="shared" si="4"/>
        <v>8</v>
      </c>
      <c r="O25" s="50">
        <f t="shared" si="4"/>
        <v>6</v>
      </c>
      <c r="P25" s="50">
        <f t="shared" si="4"/>
        <v>8.5</v>
      </c>
      <c r="Q25" s="50">
        <f t="shared" si="4"/>
        <v>8.5</v>
      </c>
      <c r="R25" s="50">
        <f t="shared" si="4"/>
        <v>0</v>
      </c>
      <c r="S25" s="50">
        <f t="shared" si="4"/>
        <v>0</v>
      </c>
      <c r="T25" s="50">
        <f t="shared" si="4"/>
        <v>0</v>
      </c>
      <c r="U25" s="50">
        <f t="shared" si="4"/>
        <v>7.5</v>
      </c>
      <c r="V25" s="50">
        <f t="shared" si="4"/>
        <v>8</v>
      </c>
      <c r="W25" s="50">
        <f t="shared" si="4"/>
        <v>7.5</v>
      </c>
      <c r="X25" s="50">
        <v>6</v>
      </c>
      <c r="Y25" s="50">
        <f t="shared" si="4"/>
        <v>0</v>
      </c>
      <c r="Z25" s="50">
        <f t="shared" si="4"/>
        <v>0</v>
      </c>
      <c r="AA25" s="50">
        <f t="shared" si="4"/>
        <v>8</v>
      </c>
      <c r="AB25" s="50">
        <f t="shared" si="4"/>
        <v>8</v>
      </c>
      <c r="AC25" s="50">
        <f t="shared" si="4"/>
        <v>7.5</v>
      </c>
      <c r="AD25" s="50">
        <f t="shared" si="4"/>
        <v>8</v>
      </c>
      <c r="AE25" s="50">
        <f t="shared" si="4"/>
        <v>9.5</v>
      </c>
      <c r="AF25" s="50">
        <f t="shared" ref="AF25:AH25" si="5">SUM(AF8:AF24)</f>
        <v>0</v>
      </c>
      <c r="AG25" s="50">
        <f t="shared" si="5"/>
        <v>0</v>
      </c>
      <c r="AH25" s="50">
        <f t="shared" si="5"/>
        <v>0</v>
      </c>
      <c r="AI25" s="51">
        <f t="shared" ref="AI25" si="6">SUM(AI8:AI24)</f>
        <v>127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</row>
    <row r="26" spans="1:190" s="42" customFormat="1" x14ac:dyDescent="0.25">
      <c r="A26" s="53" t="s">
        <v>7</v>
      </c>
      <c r="B26" s="54"/>
      <c r="C26" s="5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>
        <f>7.5</f>
        <v>7.5</v>
      </c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ref="AI26:AI34" si="7">SUM(D26:AH26)</f>
        <v>7.5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</row>
    <row r="27" spans="1:190" x14ac:dyDescent="0.25">
      <c r="A27" s="53" t="s">
        <v>14</v>
      </c>
      <c r="B27" s="54"/>
      <c r="C27" s="5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>
        <v>1.5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7"/>
        <v>1.5</v>
      </c>
      <c r="AJ27" s="56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53" t="s">
        <v>8</v>
      </c>
      <c r="B28" s="54"/>
      <c r="C28" s="5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82"/>
      <c r="S28" s="55"/>
      <c r="T28" s="55"/>
      <c r="U28" s="55"/>
      <c r="V28" s="55"/>
      <c r="W28" s="55"/>
      <c r="X28" s="55"/>
      <c r="Y28" s="82"/>
      <c r="Z28" s="55"/>
      <c r="AA28" s="55"/>
      <c r="AB28" s="55"/>
      <c r="AC28" s="55"/>
      <c r="AD28" s="55"/>
      <c r="AE28" s="55"/>
      <c r="AF28" s="82"/>
      <c r="AG28" s="55"/>
      <c r="AH28" s="55"/>
      <c r="AI28" s="37">
        <f t="shared" si="7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53" t="s">
        <v>22</v>
      </c>
      <c r="B29" s="54"/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37">
        <f t="shared" si="7"/>
        <v>0</v>
      </c>
      <c r="AJ29" s="5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47" t="s">
        <v>49</v>
      </c>
      <c r="B30" s="57"/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37">
        <f t="shared" si="7"/>
        <v>0</v>
      </c>
      <c r="AJ30" s="5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47" t="s">
        <v>12</v>
      </c>
      <c r="B31" s="57"/>
      <c r="C31" s="57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37">
        <f t="shared" si="7"/>
        <v>0</v>
      </c>
      <c r="AJ31" s="52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47" t="s">
        <v>13</v>
      </c>
      <c r="B32" s="57"/>
      <c r="C32" s="57"/>
      <c r="D32" s="55"/>
      <c r="E32" s="55"/>
      <c r="F32" s="55"/>
      <c r="G32" s="55"/>
      <c r="H32" s="55">
        <v>7.5</v>
      </c>
      <c r="I32" s="55">
        <v>7.5</v>
      </c>
      <c r="J32" s="55">
        <v>7.5</v>
      </c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37">
        <f t="shared" si="7"/>
        <v>22.5</v>
      </c>
      <c r="AJ32" s="5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5">
      <c r="A33" s="47" t="s">
        <v>50</v>
      </c>
      <c r="B33" s="57"/>
      <c r="C33" s="57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37">
        <f t="shared" si="7"/>
        <v>0</v>
      </c>
      <c r="AJ33" s="52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s="3" customFormat="1" x14ac:dyDescent="0.25">
      <c r="A34" s="47" t="s">
        <v>50</v>
      </c>
      <c r="B34" s="57"/>
      <c r="C34" s="57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37">
        <f t="shared" si="7"/>
        <v>0</v>
      </c>
      <c r="AJ34" s="52"/>
      <c r="AZ34" s="4"/>
    </row>
    <row r="35" spans="1:69" s="3" customFormat="1" x14ac:dyDescent="0.25">
      <c r="A35" s="47" t="s">
        <v>9</v>
      </c>
      <c r="B35" s="57"/>
      <c r="C35" s="57"/>
      <c r="D35" s="50">
        <f>SUM(D25:D34)</f>
        <v>0</v>
      </c>
      <c r="E35" s="50">
        <f>SUM(E25:E34)</f>
        <v>0</v>
      </c>
      <c r="F35" s="50">
        <f t="shared" ref="F35:I35" si="8">SUM(F25:F34)</f>
        <v>8</v>
      </c>
      <c r="G35" s="50">
        <f t="shared" si="8"/>
        <v>8</v>
      </c>
      <c r="H35" s="50">
        <f t="shared" si="8"/>
        <v>8.5</v>
      </c>
      <c r="I35" s="50">
        <f t="shared" si="8"/>
        <v>7.5</v>
      </c>
      <c r="J35" s="50">
        <f>SUM(J25:J34)</f>
        <v>7.5</v>
      </c>
      <c r="K35" s="50">
        <f>SUM(K25:K34)</f>
        <v>0</v>
      </c>
      <c r="L35" s="50">
        <f>SUM(L25:L34)</f>
        <v>0</v>
      </c>
      <c r="M35" s="50">
        <f t="shared" ref="M35:P35" si="9">SUM(M25:M34)</f>
        <v>7.5</v>
      </c>
      <c r="N35" s="50">
        <f t="shared" si="9"/>
        <v>8</v>
      </c>
      <c r="O35" s="50">
        <f t="shared" si="9"/>
        <v>6</v>
      </c>
      <c r="P35" s="50">
        <f t="shared" si="9"/>
        <v>8.5</v>
      </c>
      <c r="Q35" s="50">
        <f>SUM(Q25:Q34)</f>
        <v>8.5</v>
      </c>
      <c r="R35" s="50">
        <f>SUM(R25:R34)</f>
        <v>0</v>
      </c>
      <c r="S35" s="50">
        <f>SUM(S25:S34)</f>
        <v>0</v>
      </c>
      <c r="T35" s="50">
        <f t="shared" ref="T35:W35" si="10">SUM(T25:T34)</f>
        <v>7.5</v>
      </c>
      <c r="U35" s="50">
        <f t="shared" si="10"/>
        <v>7.5</v>
      </c>
      <c r="V35" s="50">
        <f t="shared" si="10"/>
        <v>8</v>
      </c>
      <c r="W35" s="50">
        <f t="shared" si="10"/>
        <v>7.5</v>
      </c>
      <c r="X35" s="50">
        <f>SUM(X25:X34)</f>
        <v>7.5</v>
      </c>
      <c r="Y35" s="50">
        <f>SUM(Y25:Y34)</f>
        <v>0</v>
      </c>
      <c r="Z35" s="50">
        <f>SUM(Z25:Z34)</f>
        <v>0</v>
      </c>
      <c r="AA35" s="50">
        <f t="shared" ref="AA35:AD35" si="11">SUM(AA25:AA34)</f>
        <v>8</v>
      </c>
      <c r="AB35" s="50">
        <f t="shared" si="11"/>
        <v>8</v>
      </c>
      <c r="AC35" s="50">
        <f t="shared" si="11"/>
        <v>7.5</v>
      </c>
      <c r="AD35" s="50">
        <f t="shared" si="11"/>
        <v>8</v>
      </c>
      <c r="AE35" s="50">
        <f>SUM(AE25:AE34)</f>
        <v>9.5</v>
      </c>
      <c r="AF35" s="50">
        <f>SUM(AF25:AF34)</f>
        <v>0</v>
      </c>
      <c r="AG35" s="50">
        <f>SUM(AG25:AG34)</f>
        <v>0</v>
      </c>
      <c r="AH35" s="50">
        <f t="shared" ref="AH35" si="12">SUM(AH25:AH34)</f>
        <v>0</v>
      </c>
      <c r="AI35" s="51">
        <f>SUM(AI25:AI34)</f>
        <v>158.5</v>
      </c>
      <c r="AJ35" s="58"/>
      <c r="AZ35" s="4"/>
    </row>
    <row r="36" spans="1:69" s="3" customFormat="1" ht="13.8" thickBot="1" x14ac:dyDescent="0.3">
      <c r="A36" s="59" t="s">
        <v>10</v>
      </c>
      <c r="B36" s="60"/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3"/>
      <c r="AZ36" s="4"/>
    </row>
    <row r="37" spans="1:69" s="3" customFormat="1" ht="10.8" thickBot="1" x14ac:dyDescent="0.25">
      <c r="A37" s="64" t="s">
        <v>26</v>
      </c>
      <c r="B37" s="61" t="s">
        <v>27</v>
      </c>
      <c r="C37" s="61"/>
      <c r="D37" s="62"/>
      <c r="E37" s="62"/>
      <c r="F37" s="62" t="s">
        <v>33</v>
      </c>
      <c r="G37" s="62"/>
      <c r="H37" s="62" t="s">
        <v>34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5" t="s">
        <v>11</v>
      </c>
      <c r="AH37" s="66">
        <f>20</f>
        <v>20</v>
      </c>
      <c r="AI37" s="67">
        <f>AH37*7.5</f>
        <v>150</v>
      </c>
      <c r="AJ37" s="63"/>
      <c r="AZ37" s="4"/>
    </row>
    <row r="38" spans="1:69" s="3" customFormat="1" ht="10.199999999999999" x14ac:dyDescent="0.2">
      <c r="A38" s="64" t="s">
        <v>25</v>
      </c>
      <c r="B38" s="61" t="s">
        <v>28</v>
      </c>
      <c r="C38" s="61"/>
      <c r="D38" s="62"/>
      <c r="E38" s="62"/>
      <c r="F38" s="62" t="s">
        <v>41</v>
      </c>
      <c r="G38" s="62"/>
      <c r="H38" s="62" t="s">
        <v>35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3"/>
    </row>
    <row r="39" spans="1:69" s="3" customFormat="1" ht="10.199999999999999" x14ac:dyDescent="0.2">
      <c r="A39" s="64" t="s">
        <v>31</v>
      </c>
      <c r="B39" s="61" t="s">
        <v>32</v>
      </c>
      <c r="C39" s="61"/>
      <c r="D39" s="62"/>
      <c r="E39" s="62"/>
      <c r="F39" s="62" t="s">
        <v>40</v>
      </c>
      <c r="G39" s="62"/>
      <c r="H39" s="62" t="s">
        <v>36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Y39" s="62"/>
      <c r="Z39" s="62"/>
      <c r="AA39" s="62"/>
      <c r="AB39" s="62"/>
      <c r="AC39" s="62"/>
      <c r="AD39" s="62"/>
      <c r="AE39" s="62"/>
      <c r="AF39" s="62"/>
      <c r="AG39" s="65" t="s">
        <v>46</v>
      </c>
      <c r="AH39" s="62"/>
      <c r="AI39" s="62">
        <f>AI35-AI37</f>
        <v>8.5</v>
      </c>
      <c r="AJ39" s="68" t="s">
        <v>45</v>
      </c>
    </row>
    <row r="40" spans="1:69" s="3" customFormat="1" ht="10.199999999999999" x14ac:dyDescent="0.2">
      <c r="A40" s="61" t="s">
        <v>29</v>
      </c>
      <c r="B40" s="61" t="s">
        <v>30</v>
      </c>
      <c r="C40" s="63"/>
      <c r="D40" s="69"/>
      <c r="E40" s="69"/>
      <c r="F40" s="69" t="s">
        <v>42</v>
      </c>
      <c r="G40" s="69"/>
      <c r="H40" s="69" t="s">
        <v>37</v>
      </c>
      <c r="I40" s="69"/>
      <c r="J40" s="69"/>
      <c r="K40" s="69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3"/>
    </row>
    <row r="41" spans="1:69" s="3" customFormat="1" ht="10.199999999999999" x14ac:dyDescent="0.2">
      <c r="A41" s="63" t="s">
        <v>23</v>
      </c>
      <c r="B41" s="63" t="s">
        <v>24</v>
      </c>
      <c r="C41" s="63"/>
      <c r="D41" s="69"/>
      <c r="E41" s="69"/>
      <c r="F41" s="69" t="s">
        <v>38</v>
      </c>
      <c r="G41" s="69"/>
      <c r="H41" s="69" t="s">
        <v>43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69"/>
      <c r="AG41" s="70" t="s">
        <v>47</v>
      </c>
      <c r="AH41" s="69"/>
      <c r="AI41" s="71">
        <f>26.5</f>
        <v>26.5</v>
      </c>
      <c r="AJ41" s="63"/>
    </row>
    <row r="42" spans="1:69" s="3" customFormat="1" ht="10.199999999999999" x14ac:dyDescent="0.2">
      <c r="A42" s="63"/>
      <c r="B42" s="63"/>
      <c r="C42" s="63"/>
      <c r="D42" s="69"/>
      <c r="E42" s="69"/>
      <c r="F42" s="69"/>
      <c r="G42" s="69"/>
      <c r="H42" s="69" t="s">
        <v>44</v>
      </c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3"/>
    </row>
    <row r="43" spans="1:69" s="3" customFormat="1" ht="13.8" thickBot="1" x14ac:dyDescent="0.3">
      <c r="A43" s="72"/>
      <c r="B43" s="72"/>
      <c r="C43" s="72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Y43" s="69"/>
      <c r="Z43" s="69"/>
      <c r="AA43" s="69"/>
      <c r="AB43" s="69"/>
      <c r="AC43" s="69"/>
      <c r="AD43" s="69"/>
      <c r="AE43" s="69"/>
      <c r="AF43" s="69"/>
      <c r="AG43" s="70" t="s">
        <v>48</v>
      </c>
      <c r="AH43" s="69"/>
      <c r="AI43" s="73">
        <f>AI41+AI39</f>
        <v>35</v>
      </c>
      <c r="AJ43" s="63"/>
    </row>
    <row r="44" spans="1:69" s="3" customFormat="1" ht="13.8" thickTop="1" x14ac:dyDescent="0.25">
      <c r="A44" s="72"/>
      <c r="B44" s="72"/>
      <c r="C44" s="72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69" s="3" customFormat="1" x14ac:dyDescent="0.25">
      <c r="A45" s="72"/>
      <c r="B45" s="72"/>
      <c r="C45" s="72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</row>
    <row r="46" spans="1:69" x14ac:dyDescent="0.25">
      <c r="A46" s="72"/>
      <c r="B46" s="72"/>
      <c r="C46" s="72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</row>
    <row r="47" spans="1:69" x14ac:dyDescent="0.25">
      <c r="A47" s="72"/>
      <c r="B47" s="72"/>
      <c r="C47" s="72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</row>
    <row r="48" spans="1:69" x14ac:dyDescent="0.25">
      <c r="C48" s="74"/>
      <c r="AI48" s="75"/>
    </row>
    <row r="49" spans="3:35" x14ac:dyDescent="0.25">
      <c r="C49" s="74"/>
      <c r="AI49" s="75"/>
    </row>
    <row r="50" spans="3:35" x14ac:dyDescent="0.25">
      <c r="C50" s="74"/>
      <c r="AI50" s="75"/>
    </row>
    <row r="51" spans="3:35" x14ac:dyDescent="0.25">
      <c r="C51" s="74"/>
      <c r="AI51" s="75"/>
    </row>
    <row r="52" spans="3:35" x14ac:dyDescent="0.25">
      <c r="C52" s="74"/>
      <c r="AI52" s="75"/>
    </row>
    <row r="53" spans="3:35" x14ac:dyDescent="0.25">
      <c r="C53" s="74"/>
      <c r="AI53" s="75"/>
    </row>
    <row r="54" spans="3:35" x14ac:dyDescent="0.25">
      <c r="C54" s="74"/>
      <c r="AI54" s="75"/>
    </row>
    <row r="55" spans="3:35" x14ac:dyDescent="0.25">
      <c r="C55" s="74"/>
      <c r="AI55" s="75"/>
    </row>
    <row r="56" spans="3:35" x14ac:dyDescent="0.25">
      <c r="C56" s="74"/>
      <c r="AI56" s="75"/>
    </row>
    <row r="57" spans="3:35" x14ac:dyDescent="0.25">
      <c r="C57" s="74"/>
      <c r="AI57" s="75"/>
    </row>
    <row r="58" spans="3:35" x14ac:dyDescent="0.25">
      <c r="C58" s="74"/>
      <c r="AI58" s="75"/>
    </row>
    <row r="59" spans="3:35" x14ac:dyDescent="0.25">
      <c r="C59" s="74"/>
      <c r="AI59" s="75"/>
    </row>
    <row r="60" spans="3:35" x14ac:dyDescent="0.25">
      <c r="C60" s="74"/>
      <c r="AI60" s="75"/>
    </row>
    <row r="61" spans="3:35" x14ac:dyDescent="0.25">
      <c r="C61" s="74"/>
      <c r="AI61" s="75"/>
    </row>
    <row r="62" spans="3:35" x14ac:dyDescent="0.25">
      <c r="C62" s="74"/>
      <c r="AI62" s="75"/>
    </row>
    <row r="63" spans="3:35" x14ac:dyDescent="0.25">
      <c r="C63" s="74"/>
      <c r="AI63" s="75"/>
    </row>
    <row r="64" spans="3:35" x14ac:dyDescent="0.25">
      <c r="C64" s="74"/>
      <c r="AI64" s="75"/>
    </row>
    <row r="65" spans="3:35" x14ac:dyDescent="0.25">
      <c r="C65" s="74"/>
      <c r="AI65" s="75"/>
    </row>
    <row r="66" spans="3:35" x14ac:dyDescent="0.25">
      <c r="C66" s="74"/>
      <c r="AI66" s="75"/>
    </row>
    <row r="67" spans="3:35" x14ac:dyDescent="0.25">
      <c r="C67" s="74"/>
      <c r="AI67" s="75"/>
    </row>
    <row r="68" spans="3:35" x14ac:dyDescent="0.25">
      <c r="C68" s="74"/>
      <c r="AI68" s="75"/>
    </row>
    <row r="69" spans="3:35" x14ac:dyDescent="0.25">
      <c r="C69" s="74"/>
      <c r="AI69" s="75"/>
    </row>
    <row r="70" spans="3:35" x14ac:dyDescent="0.25">
      <c r="C70" s="74"/>
      <c r="AI70" s="75"/>
    </row>
    <row r="71" spans="3:35" x14ac:dyDescent="0.25">
      <c r="C71" s="74"/>
      <c r="AI71" s="75"/>
    </row>
    <row r="72" spans="3:35" x14ac:dyDescent="0.25">
      <c r="C72" s="74"/>
      <c r="AI72" s="75"/>
    </row>
    <row r="73" spans="3:35" x14ac:dyDescent="0.25">
      <c r="C73" s="74"/>
      <c r="AI73" s="75"/>
    </row>
    <row r="74" spans="3:35" x14ac:dyDescent="0.25">
      <c r="C74" s="74"/>
      <c r="AI74" s="75"/>
    </row>
    <row r="75" spans="3:35" x14ac:dyDescent="0.25">
      <c r="C75" s="74"/>
      <c r="AI75" s="75"/>
    </row>
    <row r="76" spans="3:35" x14ac:dyDescent="0.25">
      <c r="C76" s="74"/>
      <c r="AI76" s="75"/>
    </row>
    <row r="77" spans="3:35" x14ac:dyDescent="0.25">
      <c r="C77" s="74"/>
      <c r="AI77" s="75"/>
    </row>
    <row r="78" spans="3:35" x14ac:dyDescent="0.25">
      <c r="C78" s="74"/>
      <c r="AI78" s="75"/>
    </row>
    <row r="79" spans="3:35" x14ac:dyDescent="0.25">
      <c r="C79" s="74"/>
      <c r="AI79" s="75"/>
    </row>
    <row r="80" spans="3:35" x14ac:dyDescent="0.25">
      <c r="C80" s="74"/>
      <c r="AI80" s="75"/>
    </row>
    <row r="81" spans="3:36" x14ac:dyDescent="0.25">
      <c r="C81" s="74"/>
      <c r="AI81" s="75"/>
    </row>
    <row r="82" spans="3:36" x14ac:dyDescent="0.25">
      <c r="C82" s="74"/>
      <c r="AI82" s="75"/>
    </row>
    <row r="83" spans="3:36" x14ac:dyDescent="0.25">
      <c r="C83" s="74"/>
      <c r="AI83" s="75"/>
    </row>
    <row r="84" spans="3:36" x14ac:dyDescent="0.25">
      <c r="C84" s="74"/>
      <c r="AI84" s="75"/>
    </row>
    <row r="85" spans="3:36" x14ac:dyDescent="0.25">
      <c r="C85" s="74"/>
      <c r="AI85" s="75"/>
    </row>
    <row r="86" spans="3:36" x14ac:dyDescent="0.25">
      <c r="C86" s="74"/>
      <c r="AI86" s="75"/>
    </row>
    <row r="87" spans="3:36" x14ac:dyDescent="0.25">
      <c r="C87" s="74"/>
      <c r="AI87" s="75"/>
    </row>
    <row r="88" spans="3:36" x14ac:dyDescent="0.2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  <row r="118" spans="3:36" x14ac:dyDescent="0.25"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</row>
    <row r="119" spans="3:36" x14ac:dyDescent="0.25"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</row>
    <row r="120" spans="3:36" x14ac:dyDescent="0.25"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</row>
    <row r="121" spans="3:36" x14ac:dyDescent="0.25"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</row>
    <row r="122" spans="3:36" x14ac:dyDescent="0.25"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</row>
    <row r="123" spans="3:36" x14ac:dyDescent="0.25"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2020-03-02T23:27:59Z</cp:lastPrinted>
  <dcterms:created xsi:type="dcterms:W3CDTF">1998-07-03T22:57:08Z</dcterms:created>
  <dcterms:modified xsi:type="dcterms:W3CDTF">2020-03-02T23:28:17Z</dcterms:modified>
</cp:coreProperties>
</file>