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4" i="1" l="1"/>
  <c r="AI45" i="1" l="1"/>
  <c r="AG41" i="1"/>
  <c r="U18" i="1"/>
  <c r="AH17" i="1"/>
  <c r="AH39" i="1" s="1"/>
  <c r="AG17" i="1"/>
  <c r="AG39" i="1" s="1"/>
  <c r="AF17" i="1"/>
  <c r="AF39" i="1" s="1"/>
  <c r="Z39" i="1"/>
  <c r="AE17" i="1"/>
  <c r="AE39" i="1" s="1"/>
  <c r="AD17" i="1"/>
  <c r="AD39" i="1" s="1"/>
  <c r="AC17" i="1"/>
  <c r="AC39" i="1" s="1"/>
  <c r="AB17" i="1"/>
  <c r="AB39" i="1" s="1"/>
  <c r="AA17" i="1"/>
  <c r="AA39" i="1" s="1"/>
  <c r="Z17" i="1"/>
  <c r="Y17" i="1"/>
  <c r="Y39" i="1" s="1"/>
  <c r="X17" i="1"/>
  <c r="X39" i="1" s="1"/>
  <c r="W17" i="1"/>
  <c r="W39" i="1" s="1"/>
  <c r="V17" i="1"/>
  <c r="V39" i="1" s="1"/>
  <c r="U17" i="1"/>
  <c r="T17" i="1"/>
  <c r="T39" i="1" s="1"/>
  <c r="S17" i="1"/>
  <c r="S39" i="1" s="1"/>
  <c r="R17" i="1"/>
  <c r="R39" i="1" s="1"/>
  <c r="Q17" i="1"/>
  <c r="Q39" i="1" s="1"/>
  <c r="P17" i="1"/>
  <c r="P39" i="1" s="1"/>
  <c r="O17" i="1"/>
  <c r="O39" i="1" s="1"/>
  <c r="N17" i="1"/>
  <c r="N39" i="1" s="1"/>
  <c r="M17" i="1"/>
  <c r="M39" i="1" s="1"/>
  <c r="L17" i="1"/>
  <c r="L39" i="1" s="1"/>
  <c r="K17" i="1"/>
  <c r="K39" i="1" s="1"/>
  <c r="J17" i="1"/>
  <c r="J39" i="1" s="1"/>
  <c r="I17" i="1"/>
  <c r="I39" i="1" s="1"/>
  <c r="H17" i="1"/>
  <c r="H39" i="1" s="1"/>
  <c r="G17" i="1"/>
  <c r="G39" i="1" s="1"/>
  <c r="F17" i="1"/>
  <c r="F39" i="1" s="1"/>
  <c r="E17" i="1"/>
  <c r="E39" i="1" s="1"/>
  <c r="D17" i="1"/>
  <c r="D39" i="1" s="1"/>
  <c r="U39" i="1" l="1"/>
  <c r="AI37" i="1"/>
  <c r="AI22" i="1" l="1"/>
  <c r="AI36" i="1" l="1"/>
  <c r="AI32" i="1" l="1"/>
  <c r="AI12" i="1" l="1"/>
  <c r="AI9" i="1"/>
  <c r="AI26" i="1" l="1"/>
  <c r="AI24" i="1"/>
  <c r="AI15" i="1" l="1"/>
  <c r="AI19" i="1" l="1"/>
  <c r="AI29" i="1"/>
  <c r="AI35" i="1" l="1"/>
  <c r="AI33" i="1"/>
  <c r="AI16" i="1"/>
  <c r="AI14" i="1"/>
  <c r="AI18" i="1" l="1"/>
  <c r="AI41" i="1"/>
  <c r="AI38" i="1"/>
  <c r="AI8" i="1"/>
  <c r="AI10" i="1"/>
  <c r="AI11" i="1"/>
  <c r="AI13" i="1"/>
  <c r="AI20" i="1"/>
  <c r="AI21" i="1"/>
  <c r="AI23" i="1"/>
  <c r="AI25" i="1"/>
  <c r="AI27" i="1"/>
  <c r="AI28" i="1"/>
  <c r="AI30" i="1"/>
  <c r="AI31" i="1"/>
  <c r="AI17" i="1" l="1"/>
  <c r="AI39" i="1" s="1"/>
  <c r="AI43" i="1" s="1"/>
  <c r="AI47" i="1" s="1"/>
</calcChain>
</file>

<file path=xl/sharedStrings.xml><?xml version="1.0" encoding="utf-8"?>
<sst xmlns="http://schemas.openxmlformats.org/spreadsheetml/2006/main" count="219" uniqueCount="99">
  <si>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</si>
  <si>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</si>
  <si>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</si>
  <si>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</si>
  <si>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</si>
  <si>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</si>
  <si>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</si>
  <si>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</si>
  <si>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</si>
  <si>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</si>
  <si>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</si>
  <si>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</si>
  <si>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</si>
  <si>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</si>
  <si>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</si>
  <si>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</si>
  <si>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</si>
  <si>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</si>
  <si>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</si>
  <si>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</si>
  <si>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</si>
  <si>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</si>
  <si>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</si>
  <si>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</si>
  <si>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</si>
  <si>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</si>
  <si>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</si>
  <si>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</si>
  <si>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</si>
  <si>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</si>
  <si>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</si>
  <si>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</si>
  <si>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</si>
  <si>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</si>
  <si>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</si>
  <si>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</si>
  <si>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</si>
  <si>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</si>
  <si>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</si>
  <si>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</si>
  <si>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</si>
  <si>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</si>
  <si>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</si>
  <si>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</si>
  <si>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</si>
  <si>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</si>
  <si>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</si>
  <si>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</si>
  <si>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</si>
  <si>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</si>
  <si>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Parisa Moghaddam</t>
  </si>
  <si>
    <t>Printer Maintenance</t>
  </si>
  <si>
    <t>DP Booklets(13)MAGAZINE/SBSMembrane File</t>
  </si>
  <si>
    <t>Archiving/Filing/Email Archiving</t>
  </si>
  <si>
    <t>1702</t>
  </si>
  <si>
    <t>Mosaic Emery Phase 2</t>
  </si>
  <si>
    <t>Intergulf SFU Lot17</t>
  </si>
  <si>
    <t>1604</t>
  </si>
  <si>
    <t>1602</t>
  </si>
  <si>
    <t>Library/Mat Library/Magazine</t>
  </si>
  <si>
    <t>DP Booklet Library</t>
  </si>
  <si>
    <t>1503</t>
  </si>
  <si>
    <t>Hunter Street</t>
  </si>
  <si>
    <t>SFU Lot 19</t>
  </si>
  <si>
    <t>1714</t>
  </si>
  <si>
    <t>Scan/Copy/Print Documents/Binding</t>
  </si>
  <si>
    <t>BCBC updating/Ashrae/AIBC/CSA/NFPA</t>
  </si>
  <si>
    <t>Toners inventory+ordering+fixing</t>
  </si>
  <si>
    <t>Material Board, Materials in back room, requesting materials</t>
  </si>
  <si>
    <t>L&amp;L/Meeting Coordinating/Happy Hours</t>
  </si>
  <si>
    <t>Subscriptions</t>
  </si>
  <si>
    <t xml:space="preserve"> Whistler Master Plan</t>
  </si>
  <si>
    <t>1903</t>
  </si>
  <si>
    <t>Image Bank/Scan&amp; Temp Folders</t>
  </si>
  <si>
    <t>Aalto</t>
  </si>
  <si>
    <t>1806</t>
  </si>
  <si>
    <t>Aragon 582 King Ed</t>
  </si>
  <si>
    <t>Fieldwire/Newforma/ZoomMeeting/IT</t>
  </si>
  <si>
    <t>Skype and meeting set up</t>
  </si>
  <si>
    <t>2004</t>
  </si>
  <si>
    <t>Whistler Function Junction</t>
  </si>
  <si>
    <t>1705</t>
  </si>
  <si>
    <t>Parker South</t>
  </si>
  <si>
    <t>RFI/ Shop Drawing/ Site reviews logs, SD review, list</t>
  </si>
  <si>
    <t>Other - COVID-19</t>
  </si>
  <si>
    <t>Consultant Lists</t>
  </si>
  <si>
    <t xml:space="preserve"> colorsheet/RFI/ SD/ Site reviews logs, Spec,,Conform., Making PDF sets, copying docs</t>
  </si>
  <si>
    <t>Drive updates+ Lists</t>
  </si>
  <si>
    <t>Image bank reference list, image bank organizing, renamimg</t>
  </si>
  <si>
    <t>SD stamp list</t>
  </si>
  <si>
    <t>May 2020</t>
  </si>
  <si>
    <t>General Outlook update</t>
  </si>
  <si>
    <t>office 365, Zoom, Phone, Fieldwire, wordpress</t>
  </si>
  <si>
    <t>Professional Dev</t>
  </si>
  <si>
    <t>connection failure</t>
  </si>
  <si>
    <t>port royal site images for Doug(May 21Office)</t>
  </si>
  <si>
    <t>Goto Meeting</t>
  </si>
  <si>
    <t>Shop drawing stamp</t>
  </si>
  <si>
    <t>George,Parisa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</si>
</sst>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1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0" fontId="5" fillId="0" borderId="30" xfId="0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3" fontId="2" fillId="4" borderId="22" xfId="0" applyNumberFormat="1" applyFont="1" applyFill="1" applyBorder="1" applyAlignment="1" applyProtection="1">
      <alignment horizontal="left"/>
      <protection locked="0"/>
    </xf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3" fontId="2" fillId="4" borderId="21" xfId="0" applyNumberFormat="1" applyFont="1" applyFill="1" applyBorder="1" applyAlignment="1" applyProtection="1">
      <alignment horizontal="left"/>
      <protection locked="0"/>
    </xf>
    <xf numFmtId="0" fontId="0" fillId="0" borderId="8" xfId="0" applyFill="1" applyBorder="1"/>
    <xf numFmtId="0" fontId="0" fillId="0" borderId="1" xfId="0" applyFill="1" applyBorder="1"/>
    <xf numFmtId="164" fontId="5" fillId="0" borderId="23" xfId="0" applyNumberFormat="1" applyFont="1" applyFill="1" applyBorder="1" applyProtection="1">
      <protection locked="0"/>
    </xf>
    <xf numFmtId="0" fontId="2" fillId="0" borderId="22" xfId="0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0" fontId="1" fillId="4" borderId="7" xfId="0" applyFont="1" applyFill="1" applyBorder="1"/>
    <xf numFmtId="0" fontId="1" fillId="4" borderId="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1" fillId="4" borderId="29" xfId="0" applyFont="1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92"/>
  <sheetViews>
    <sheetView tabSelected="1" topLeftCell="A19" zoomScaleNormal="100" zoomScaleSheetLayoutView="100" workbookViewId="0">
      <selection activeCell="AC24" sqref="AC2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3"/>
      <c r="BA1" s="53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3"/>
      <c r="BA2" s="53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1" t="s">
        <v>90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3"/>
      <c r="BA3" s="53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3"/>
      <c r="BA4" s="53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3.9" customHeight="1" x14ac:dyDescent="0.2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3"/>
      <c r="BA5" s="53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3"/>
      <c r="BA6" s="53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8"/>
      <c r="B7" s="39"/>
      <c r="C7" s="40" t="s">
        <v>37</v>
      </c>
      <c r="D7" s="42" t="s">
        <v>16</v>
      </c>
      <c r="E7" s="41" t="s">
        <v>17</v>
      </c>
      <c r="F7" s="41" t="s">
        <v>17</v>
      </c>
      <c r="G7" s="42" t="s">
        <v>18</v>
      </c>
      <c r="H7" s="42" t="s">
        <v>14</v>
      </c>
      <c r="I7" s="42" t="s">
        <v>15</v>
      </c>
      <c r="J7" s="42" t="s">
        <v>14</v>
      </c>
      <c r="K7" s="42" t="s">
        <v>16</v>
      </c>
      <c r="L7" s="41" t="s">
        <v>17</v>
      </c>
      <c r="M7" s="41" t="s">
        <v>17</v>
      </c>
      <c r="N7" s="42" t="s">
        <v>18</v>
      </c>
      <c r="O7" s="42" t="s">
        <v>14</v>
      </c>
      <c r="P7" s="42" t="s">
        <v>15</v>
      </c>
      <c r="Q7" s="42" t="s">
        <v>14</v>
      </c>
      <c r="R7" s="42" t="s">
        <v>16</v>
      </c>
      <c r="S7" s="41" t="s">
        <v>17</v>
      </c>
      <c r="T7" s="41" t="s">
        <v>17</v>
      </c>
      <c r="U7" s="42" t="s">
        <v>18</v>
      </c>
      <c r="V7" s="42" t="s">
        <v>14</v>
      </c>
      <c r="W7" s="42" t="s">
        <v>15</v>
      </c>
      <c r="X7" s="42" t="s">
        <v>14</v>
      </c>
      <c r="Y7" s="42" t="s">
        <v>16</v>
      </c>
      <c r="Z7" s="41" t="s">
        <v>17</v>
      </c>
      <c r="AA7" s="41" t="s">
        <v>17</v>
      </c>
      <c r="AB7" s="42" t="s">
        <v>18</v>
      </c>
      <c r="AC7" s="42" t="s">
        <v>14</v>
      </c>
      <c r="AD7" s="42" t="s">
        <v>15</v>
      </c>
      <c r="AE7" s="42" t="s">
        <v>14</v>
      </c>
      <c r="AF7" s="42" t="s">
        <v>16</v>
      </c>
      <c r="AG7" s="41" t="s">
        <v>17</v>
      </c>
      <c r="AH7" s="41" t="s">
        <v>17</v>
      </c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3"/>
      <c r="BA7" s="53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2">
      <c r="A8" s="51" t="s">
        <v>57</v>
      </c>
      <c r="B8" s="44" t="s">
        <v>56</v>
      </c>
      <c r="C8" s="45" t="s">
        <v>44</v>
      </c>
      <c r="D8" s="55"/>
      <c r="E8" s="55" t="s">
        <v>19</v>
      </c>
      <c r="F8" s="55" t="s">
        <v>19</v>
      </c>
      <c r="G8" s="55">
        <v>0.5</v>
      </c>
      <c r="H8" s="55">
        <v>0.5</v>
      </c>
      <c r="I8" s="55">
        <v>0.5</v>
      </c>
      <c r="J8" s="55"/>
      <c r="K8" s="55">
        <v>0.5</v>
      </c>
      <c r="L8" s="55" t="s">
        <v>19</v>
      </c>
      <c r="M8" s="55" t="s">
        <v>19</v>
      </c>
      <c r="N8" s="55">
        <v>0.5</v>
      </c>
      <c r="O8" s="55"/>
      <c r="P8" s="55">
        <v>1</v>
      </c>
      <c r="Q8" s="55"/>
      <c r="R8" s="55">
        <v>0.5</v>
      </c>
      <c r="S8" s="55" t="s">
        <v>19</v>
      </c>
      <c r="T8" s="55" t="s">
        <v>19</v>
      </c>
      <c r="U8" s="55"/>
      <c r="V8" s="55">
        <v>0.5</v>
      </c>
      <c r="W8" s="55">
        <v>1</v>
      </c>
      <c r="X8" s="55">
        <v>0.5</v>
      </c>
      <c r="Y8" s="55">
        <v>0.5</v>
      </c>
      <c r="Z8" s="55" t="s">
        <v>19</v>
      </c>
      <c r="AA8" s="55" t="s">
        <v>19</v>
      </c>
      <c r="AB8" s="55"/>
      <c r="AC8" s="55">
        <v>1</v>
      </c>
      <c r="AD8" s="55"/>
      <c r="AE8" s="55"/>
      <c r="AF8" s="55"/>
      <c r="AG8" s="55" t="s">
        <v>19</v>
      </c>
      <c r="AH8" s="55" t="s">
        <v>19</v>
      </c>
      <c r="AI8" s="56">
        <f t="shared" ref="AI8:AI14" si="0">SUM(D8:AH8)</f>
        <v>7.5</v>
      </c>
      <c r="AJ8" s="46" t="s">
        <v>83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3"/>
      <c r="BA8" s="53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61</v>
      </c>
      <c r="B9" s="39" t="s">
        <v>62</v>
      </c>
      <c r="C9" s="40" t="s">
        <v>44</v>
      </c>
      <c r="D9" s="57">
        <v>1.5</v>
      </c>
      <c r="E9" s="55" t="s">
        <v>19</v>
      </c>
      <c r="F9" s="55" t="s">
        <v>19</v>
      </c>
      <c r="G9" s="57">
        <v>2</v>
      </c>
      <c r="H9" s="57">
        <v>4</v>
      </c>
      <c r="I9" s="57">
        <v>2</v>
      </c>
      <c r="J9" s="57">
        <v>0.5</v>
      </c>
      <c r="K9" s="57">
        <v>1</v>
      </c>
      <c r="L9" s="55" t="s">
        <v>19</v>
      </c>
      <c r="M9" s="55" t="s">
        <v>19</v>
      </c>
      <c r="N9" s="57">
        <v>1.5</v>
      </c>
      <c r="O9" s="57">
        <v>0.5</v>
      </c>
      <c r="P9" s="57"/>
      <c r="Q9" s="57">
        <v>0.5</v>
      </c>
      <c r="R9" s="57">
        <v>1</v>
      </c>
      <c r="S9" s="55" t="s">
        <v>19</v>
      </c>
      <c r="T9" s="55" t="s">
        <v>19</v>
      </c>
      <c r="U9" s="57"/>
      <c r="V9" s="57">
        <v>0.5</v>
      </c>
      <c r="W9" s="57">
        <v>1.5</v>
      </c>
      <c r="X9" s="57">
        <v>0.5</v>
      </c>
      <c r="Y9" s="57">
        <v>0.5</v>
      </c>
      <c r="Z9" s="55" t="s">
        <v>19</v>
      </c>
      <c r="AA9" s="55" t="s">
        <v>19</v>
      </c>
      <c r="AB9" s="57">
        <v>0.5</v>
      </c>
      <c r="AC9" s="57">
        <v>1</v>
      </c>
      <c r="AD9" s="57"/>
      <c r="AE9" s="57">
        <v>1</v>
      </c>
      <c r="AF9" s="57"/>
      <c r="AG9" s="55" t="s">
        <v>19</v>
      </c>
      <c r="AH9" s="55" t="s">
        <v>19</v>
      </c>
      <c r="AI9" s="56">
        <f t="shared" si="0"/>
        <v>20</v>
      </c>
      <c r="AJ9" s="43" t="s">
        <v>86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3"/>
      <c r="BA9" s="53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51" t="s">
        <v>79</v>
      </c>
      <c r="B10" s="44" t="s">
        <v>80</v>
      </c>
      <c r="C10" s="45"/>
      <c r="D10" s="55"/>
      <c r="E10" s="55" t="s">
        <v>19</v>
      </c>
      <c r="F10" s="55" t="s">
        <v>19</v>
      </c>
      <c r="G10" s="55"/>
      <c r="H10" s="55"/>
      <c r="I10" s="55"/>
      <c r="J10" s="55"/>
      <c r="K10" s="55"/>
      <c r="L10" s="55" t="s">
        <v>19</v>
      </c>
      <c r="M10" s="55" t="s">
        <v>19</v>
      </c>
      <c r="N10" s="55"/>
      <c r="O10" s="55"/>
      <c r="P10" s="55"/>
      <c r="Q10" s="55"/>
      <c r="R10" s="55"/>
      <c r="S10" s="55" t="s">
        <v>19</v>
      </c>
      <c r="T10" s="55" t="s">
        <v>19</v>
      </c>
      <c r="U10" s="55"/>
      <c r="V10" s="55"/>
      <c r="W10" s="55"/>
      <c r="X10" s="55"/>
      <c r="Y10" s="55"/>
      <c r="Z10" s="55" t="s">
        <v>19</v>
      </c>
      <c r="AA10" s="55" t="s">
        <v>19</v>
      </c>
      <c r="AB10" s="55"/>
      <c r="AC10" s="55"/>
      <c r="AD10" s="55"/>
      <c r="AE10" s="55"/>
      <c r="AF10" s="55"/>
      <c r="AG10" s="55" t="s">
        <v>19</v>
      </c>
      <c r="AH10" s="55" t="s">
        <v>19</v>
      </c>
      <c r="AI10" s="56">
        <f t="shared" si="0"/>
        <v>0</v>
      </c>
      <c r="AJ10" s="46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3"/>
      <c r="BA10" s="53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2" t="s">
        <v>75</v>
      </c>
      <c r="B11" s="39" t="s">
        <v>76</v>
      </c>
      <c r="C11" s="40"/>
      <c r="D11" s="57"/>
      <c r="E11" s="55" t="s">
        <v>19</v>
      </c>
      <c r="F11" s="55" t="s">
        <v>19</v>
      </c>
      <c r="G11" s="57"/>
      <c r="H11" s="57"/>
      <c r="I11" s="57"/>
      <c r="J11" s="57"/>
      <c r="K11" s="57"/>
      <c r="L11" s="55" t="s">
        <v>19</v>
      </c>
      <c r="M11" s="55" t="s">
        <v>19</v>
      </c>
      <c r="N11" s="57"/>
      <c r="O11" s="57"/>
      <c r="P11" s="57"/>
      <c r="Q11" s="57"/>
      <c r="R11" s="57"/>
      <c r="S11" s="55" t="s">
        <v>19</v>
      </c>
      <c r="T11" s="55" t="s">
        <v>19</v>
      </c>
      <c r="U11" s="57"/>
      <c r="V11" s="57"/>
      <c r="W11" s="57"/>
      <c r="X11" s="57"/>
      <c r="Y11" s="57"/>
      <c r="Z11" s="55" t="s">
        <v>19</v>
      </c>
      <c r="AA11" s="55" t="s">
        <v>19</v>
      </c>
      <c r="AB11" s="57"/>
      <c r="AC11" s="57"/>
      <c r="AD11" s="57"/>
      <c r="AE11" s="57"/>
      <c r="AF11" s="57"/>
      <c r="AG11" s="55" t="s">
        <v>19</v>
      </c>
      <c r="AH11" s="55" t="s">
        <v>19</v>
      </c>
      <c r="AI11" s="56">
        <f t="shared" si="0"/>
        <v>0</v>
      </c>
      <c r="AJ11" s="43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3"/>
      <c r="BA11" s="53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ht="12" customHeight="1" x14ac:dyDescent="0.2">
      <c r="A12" s="51" t="s">
        <v>54</v>
      </c>
      <c r="B12" s="44" t="s">
        <v>55</v>
      </c>
      <c r="C12" s="45"/>
      <c r="D12" s="55"/>
      <c r="E12" s="55" t="s">
        <v>19</v>
      </c>
      <c r="F12" s="55" t="s">
        <v>19</v>
      </c>
      <c r="G12" s="55"/>
      <c r="H12" s="55"/>
      <c r="I12" s="55"/>
      <c r="J12" s="55"/>
      <c r="K12" s="55"/>
      <c r="L12" s="55" t="s">
        <v>19</v>
      </c>
      <c r="M12" s="55" t="s">
        <v>19</v>
      </c>
      <c r="N12" s="55"/>
      <c r="O12" s="55"/>
      <c r="P12" s="55"/>
      <c r="Q12" s="55"/>
      <c r="R12" s="55"/>
      <c r="S12" s="55" t="s">
        <v>19</v>
      </c>
      <c r="T12" s="55" t="s">
        <v>19</v>
      </c>
      <c r="U12" s="55"/>
      <c r="V12" s="55"/>
      <c r="W12" s="55"/>
      <c r="X12" s="55"/>
      <c r="Y12" s="55"/>
      <c r="Z12" s="55" t="s">
        <v>19</v>
      </c>
      <c r="AA12" s="55" t="s">
        <v>19</v>
      </c>
      <c r="AB12" s="55"/>
      <c r="AC12" s="55"/>
      <c r="AD12" s="55"/>
      <c r="AE12" s="55"/>
      <c r="AF12" s="55"/>
      <c r="AG12" s="55" t="s">
        <v>19</v>
      </c>
      <c r="AH12" s="55" t="s">
        <v>19</v>
      </c>
      <c r="AI12" s="56">
        <f t="shared" si="0"/>
        <v>0</v>
      </c>
      <c r="AJ12" s="46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3"/>
      <c r="BA12" s="53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s="74" customFormat="1" ht="12" customHeight="1" x14ac:dyDescent="0.2">
      <c r="A13" s="80" t="s">
        <v>81</v>
      </c>
      <c r="B13" s="81" t="s">
        <v>82</v>
      </c>
      <c r="C13" s="90"/>
      <c r="D13" s="82"/>
      <c r="E13" s="78" t="s">
        <v>19</v>
      </c>
      <c r="F13" s="78" t="s">
        <v>19</v>
      </c>
      <c r="G13" s="82"/>
      <c r="H13" s="82"/>
      <c r="I13" s="82"/>
      <c r="J13" s="82"/>
      <c r="K13" s="82"/>
      <c r="L13" s="78" t="s">
        <v>19</v>
      </c>
      <c r="M13" s="78" t="s">
        <v>19</v>
      </c>
      <c r="N13" s="82"/>
      <c r="O13" s="82"/>
      <c r="P13" s="82"/>
      <c r="Q13" s="82"/>
      <c r="R13" s="82"/>
      <c r="S13" s="78" t="s">
        <v>19</v>
      </c>
      <c r="T13" s="78" t="s">
        <v>19</v>
      </c>
      <c r="U13" s="82"/>
      <c r="V13" s="82"/>
      <c r="W13" s="82"/>
      <c r="X13" s="82"/>
      <c r="Y13" s="82"/>
      <c r="Z13" s="78" t="s">
        <v>19</v>
      </c>
      <c r="AA13" s="78" t="s">
        <v>19</v>
      </c>
      <c r="AB13" s="82"/>
      <c r="AC13" s="82"/>
      <c r="AD13" s="82"/>
      <c r="AE13" s="82"/>
      <c r="AF13" s="82"/>
      <c r="AG13" s="78" t="s">
        <v>19</v>
      </c>
      <c r="AH13" s="78" t="s">
        <v>19</v>
      </c>
      <c r="AI13" s="88">
        <f t="shared" si="0"/>
        <v>0</v>
      </c>
      <c r="AJ13" s="91"/>
      <c r="AZ13" s="75"/>
      <c r="BA13" s="75"/>
    </row>
    <row r="14" spans="1:190" s="74" customFormat="1" ht="12" customHeight="1" x14ac:dyDescent="0.2">
      <c r="A14" s="76" t="s">
        <v>58</v>
      </c>
      <c r="B14" s="77" t="s">
        <v>74</v>
      </c>
      <c r="C14" s="79"/>
      <c r="D14" s="78"/>
      <c r="E14" s="78" t="s">
        <v>19</v>
      </c>
      <c r="F14" s="78" t="s">
        <v>19</v>
      </c>
      <c r="G14" s="78"/>
      <c r="H14" s="78"/>
      <c r="I14" s="78"/>
      <c r="J14" s="78"/>
      <c r="K14" s="78"/>
      <c r="L14" s="78" t="s">
        <v>19</v>
      </c>
      <c r="M14" s="78" t="s">
        <v>19</v>
      </c>
      <c r="N14" s="78"/>
      <c r="O14" s="78"/>
      <c r="P14" s="78"/>
      <c r="Q14" s="78"/>
      <c r="R14" s="78"/>
      <c r="S14" s="78" t="s">
        <v>19</v>
      </c>
      <c r="T14" s="78" t="s">
        <v>19</v>
      </c>
      <c r="U14" s="78"/>
      <c r="V14" s="78"/>
      <c r="W14" s="78"/>
      <c r="X14" s="78"/>
      <c r="Y14" s="78"/>
      <c r="Z14" s="78" t="s">
        <v>19</v>
      </c>
      <c r="AA14" s="78" t="s">
        <v>19</v>
      </c>
      <c r="AB14" s="78"/>
      <c r="AC14" s="78"/>
      <c r="AD14" s="78"/>
      <c r="AE14" s="78"/>
      <c r="AF14" s="78"/>
      <c r="AG14" s="78" t="s">
        <v>19</v>
      </c>
      <c r="AH14" s="78" t="s">
        <v>19</v>
      </c>
      <c r="AI14" s="88">
        <f t="shared" si="0"/>
        <v>0</v>
      </c>
      <c r="AZ14" s="75"/>
      <c r="BA14" s="75"/>
    </row>
    <row r="15" spans="1:190" s="74" customFormat="1" ht="12" customHeight="1" x14ac:dyDescent="0.2">
      <c r="A15" s="76" t="s">
        <v>64</v>
      </c>
      <c r="B15" s="77" t="s">
        <v>63</v>
      </c>
      <c r="C15" s="79"/>
      <c r="D15" s="78"/>
      <c r="E15" s="78" t="s">
        <v>19</v>
      </c>
      <c r="F15" s="78" t="s">
        <v>19</v>
      </c>
      <c r="G15" s="78"/>
      <c r="H15" s="78"/>
      <c r="I15" s="78"/>
      <c r="J15" s="78"/>
      <c r="K15" s="78"/>
      <c r="L15" s="78" t="s">
        <v>19</v>
      </c>
      <c r="M15" s="78" t="s">
        <v>19</v>
      </c>
      <c r="N15" s="78"/>
      <c r="O15" s="78"/>
      <c r="P15" s="78"/>
      <c r="Q15" s="78"/>
      <c r="R15" s="78"/>
      <c r="S15" s="78" t="s">
        <v>19</v>
      </c>
      <c r="T15" s="78" t="s">
        <v>19</v>
      </c>
      <c r="U15" s="78"/>
      <c r="V15" s="78"/>
      <c r="W15" s="78"/>
      <c r="X15" s="78"/>
      <c r="Y15" s="78"/>
      <c r="Z15" s="78" t="s">
        <v>19</v>
      </c>
      <c r="AA15" s="78" t="s">
        <v>19</v>
      </c>
      <c r="AB15" s="78"/>
      <c r="AC15" s="78"/>
      <c r="AD15" s="78"/>
      <c r="AE15" s="78"/>
      <c r="AF15" s="78"/>
      <c r="AG15" s="78" t="s">
        <v>19</v>
      </c>
      <c r="AH15" s="78" t="s">
        <v>19</v>
      </c>
      <c r="AI15" s="88">
        <f t="shared" ref="AI15:AI16" si="1">SUM(D15:AH15)</f>
        <v>0</v>
      </c>
      <c r="AZ15" s="75"/>
      <c r="BA15" s="75"/>
    </row>
    <row r="16" spans="1:190" s="74" customFormat="1" ht="12" customHeight="1" x14ac:dyDescent="0.2">
      <c r="A16" s="76" t="s">
        <v>72</v>
      </c>
      <c r="B16" s="77" t="s">
        <v>71</v>
      </c>
      <c r="C16" s="79"/>
      <c r="D16" s="78"/>
      <c r="E16" s="78" t="s">
        <v>19</v>
      </c>
      <c r="F16" s="78" t="s">
        <v>19</v>
      </c>
      <c r="G16" s="78"/>
      <c r="H16" s="78"/>
      <c r="I16" s="78"/>
      <c r="J16" s="78"/>
      <c r="K16" s="78"/>
      <c r="L16" s="78" t="s">
        <v>19</v>
      </c>
      <c r="M16" s="78" t="s">
        <v>19</v>
      </c>
      <c r="N16" s="78"/>
      <c r="O16" s="78"/>
      <c r="P16" s="78"/>
      <c r="Q16" s="78"/>
      <c r="R16" s="78"/>
      <c r="S16" s="78" t="s">
        <v>19</v>
      </c>
      <c r="T16" s="78" t="s">
        <v>19</v>
      </c>
      <c r="U16" s="78"/>
      <c r="V16" s="78"/>
      <c r="W16" s="78"/>
      <c r="X16" s="78"/>
      <c r="Y16" s="78"/>
      <c r="Z16" s="78" t="s">
        <v>19</v>
      </c>
      <c r="AA16" s="78" t="s">
        <v>19</v>
      </c>
      <c r="AB16" s="78"/>
      <c r="AC16" s="78"/>
      <c r="AD16" s="78"/>
      <c r="AE16" s="78"/>
      <c r="AF16" s="78"/>
      <c r="AG16" s="78" t="s">
        <v>19</v>
      </c>
      <c r="AH16" s="78" t="s">
        <v>19</v>
      </c>
      <c r="AI16" s="56">
        <f t="shared" si="1"/>
        <v>0</v>
      </c>
      <c r="AZ16" s="75"/>
      <c r="BA16" s="75"/>
    </row>
    <row r="17" spans="1:190" s="22" customFormat="1" x14ac:dyDescent="0.2">
      <c r="A17" s="11"/>
      <c r="B17" s="54" t="s">
        <v>6</v>
      </c>
      <c r="C17" s="72"/>
      <c r="D17" s="58">
        <f t="shared" ref="D17:AI17" si="2">SUM(D8:D16)</f>
        <v>1.5</v>
      </c>
      <c r="E17" s="58">
        <f t="shared" si="2"/>
        <v>0</v>
      </c>
      <c r="F17" s="58">
        <f t="shared" si="2"/>
        <v>0</v>
      </c>
      <c r="G17" s="58">
        <f t="shared" si="2"/>
        <v>2.5</v>
      </c>
      <c r="H17" s="58">
        <f t="shared" si="2"/>
        <v>4.5</v>
      </c>
      <c r="I17" s="58">
        <f t="shared" si="2"/>
        <v>2.5</v>
      </c>
      <c r="J17" s="58">
        <f t="shared" si="2"/>
        <v>0.5</v>
      </c>
      <c r="K17" s="58">
        <f t="shared" si="2"/>
        <v>1.5</v>
      </c>
      <c r="L17" s="58">
        <f t="shared" si="2"/>
        <v>0</v>
      </c>
      <c r="M17" s="58">
        <f t="shared" si="2"/>
        <v>0</v>
      </c>
      <c r="N17" s="58">
        <f t="shared" si="2"/>
        <v>2</v>
      </c>
      <c r="O17" s="58">
        <f t="shared" si="2"/>
        <v>0.5</v>
      </c>
      <c r="P17" s="58">
        <f t="shared" si="2"/>
        <v>1</v>
      </c>
      <c r="Q17" s="58">
        <f t="shared" si="2"/>
        <v>0.5</v>
      </c>
      <c r="R17" s="58">
        <f t="shared" si="2"/>
        <v>1.5</v>
      </c>
      <c r="S17" s="58">
        <f t="shared" si="2"/>
        <v>0</v>
      </c>
      <c r="T17" s="58">
        <f t="shared" si="2"/>
        <v>0</v>
      </c>
      <c r="U17" s="58">
        <f t="shared" si="2"/>
        <v>0</v>
      </c>
      <c r="V17" s="58">
        <f t="shared" si="2"/>
        <v>1</v>
      </c>
      <c r="W17" s="58">
        <f t="shared" si="2"/>
        <v>2.5</v>
      </c>
      <c r="X17" s="58">
        <f t="shared" si="2"/>
        <v>1</v>
      </c>
      <c r="Y17" s="58">
        <f t="shared" si="2"/>
        <v>1</v>
      </c>
      <c r="Z17" s="58">
        <f t="shared" si="2"/>
        <v>0</v>
      </c>
      <c r="AA17" s="58">
        <f t="shared" si="2"/>
        <v>0</v>
      </c>
      <c r="AB17" s="58">
        <f t="shared" si="2"/>
        <v>0.5</v>
      </c>
      <c r="AC17" s="58">
        <f t="shared" si="2"/>
        <v>2</v>
      </c>
      <c r="AD17" s="58">
        <f t="shared" si="2"/>
        <v>0</v>
      </c>
      <c r="AE17" s="58">
        <f t="shared" si="2"/>
        <v>1</v>
      </c>
      <c r="AF17" s="58">
        <f t="shared" si="2"/>
        <v>0</v>
      </c>
      <c r="AG17" s="58">
        <f t="shared" si="2"/>
        <v>0</v>
      </c>
      <c r="AH17" s="58">
        <f t="shared" si="2"/>
        <v>0</v>
      </c>
      <c r="AI17" s="59">
        <f t="shared" si="2"/>
        <v>27.5</v>
      </c>
      <c r="AJ17" s="47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3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>
        <f>7.5</f>
        <v>7.5</v>
      </c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56">
        <f t="shared" ref="AI18:AI38" si="3">SUM(D18:AH18)</f>
        <v>7.5</v>
      </c>
      <c r="AJ18" s="47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3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13</v>
      </c>
      <c r="B19" s="13"/>
      <c r="C19" s="13"/>
      <c r="D19" s="60">
        <v>3.5</v>
      </c>
      <c r="E19" s="60"/>
      <c r="F19" s="60"/>
      <c r="G19" s="60">
        <v>3</v>
      </c>
      <c r="H19" s="60">
        <v>0.5</v>
      </c>
      <c r="I19" s="60">
        <v>2</v>
      </c>
      <c r="J19" s="60">
        <v>3.5</v>
      </c>
      <c r="K19" s="60">
        <v>2.5</v>
      </c>
      <c r="L19" s="60"/>
      <c r="M19" s="60"/>
      <c r="N19" s="60">
        <v>1.5</v>
      </c>
      <c r="O19" s="60">
        <v>3.5</v>
      </c>
      <c r="P19" s="60">
        <v>1</v>
      </c>
      <c r="Q19" s="60">
        <v>1</v>
      </c>
      <c r="R19" s="60">
        <v>1</v>
      </c>
      <c r="S19" s="60"/>
      <c r="T19" s="60"/>
      <c r="U19" s="60"/>
      <c r="V19" s="60">
        <v>2</v>
      </c>
      <c r="W19" s="60">
        <v>1.5</v>
      </c>
      <c r="X19" s="60">
        <v>4</v>
      </c>
      <c r="Y19" s="60">
        <v>0.5</v>
      </c>
      <c r="Z19" s="60"/>
      <c r="AA19" s="60"/>
      <c r="AB19" s="60">
        <v>4</v>
      </c>
      <c r="AC19" s="60">
        <v>2.5</v>
      </c>
      <c r="AD19" s="60">
        <v>1.5</v>
      </c>
      <c r="AE19" s="60">
        <v>2</v>
      </c>
      <c r="AF19" s="60">
        <v>2.5</v>
      </c>
      <c r="AG19" s="60"/>
      <c r="AH19" s="60"/>
      <c r="AI19" s="56">
        <f>SUM(D19:AH19)</f>
        <v>43.5</v>
      </c>
      <c r="AJ19" s="50" t="s">
        <v>95</v>
      </c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3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x14ac:dyDescent="0.2">
      <c r="A20" s="11" t="s">
        <v>11</v>
      </c>
      <c r="B20" s="14"/>
      <c r="C20" s="14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3"/>
        <v>0</v>
      </c>
      <c r="AJ20" s="47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3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</row>
    <row r="21" spans="1:190" s="74" customFormat="1" x14ac:dyDescent="0.2">
      <c r="A21" s="92" t="s">
        <v>12</v>
      </c>
      <c r="B21" s="93"/>
      <c r="C21" s="93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89">
        <f t="shared" si="3"/>
        <v>0</v>
      </c>
      <c r="AJ21" s="95" t="s">
        <v>44</v>
      </c>
      <c r="AZ21" s="75"/>
    </row>
    <row r="22" spans="1:190" s="74" customFormat="1" x14ac:dyDescent="0.2">
      <c r="A22" s="97" t="s">
        <v>85</v>
      </c>
      <c r="B22" s="98"/>
      <c r="C22" s="98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88">
        <f t="shared" si="3"/>
        <v>0</v>
      </c>
      <c r="AJ22" s="100"/>
      <c r="AZ22" s="75"/>
    </row>
    <row r="23" spans="1:190" x14ac:dyDescent="0.2">
      <c r="A23" s="108" t="s">
        <v>69</v>
      </c>
      <c r="B23" s="109"/>
      <c r="C23" s="11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>
        <f t="shared" ref="AI23:AI29" si="4">SUM(D23:AH23)</f>
        <v>0</v>
      </c>
      <c r="AJ23" s="50" t="s">
        <v>78</v>
      </c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3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190" x14ac:dyDescent="0.2">
      <c r="A24" s="108" t="s">
        <v>65</v>
      </c>
      <c r="B24" s="109"/>
      <c r="C24" s="11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>
        <v>0.5</v>
      </c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0.5</v>
      </c>
      <c r="AJ24" s="87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3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2" t="s">
        <v>48</v>
      </c>
      <c r="B25" s="13"/>
      <c r="C25" s="13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 t="shared" si="4"/>
        <v>0</v>
      </c>
      <c r="AJ25" s="50" t="s">
        <v>91</v>
      </c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3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2" t="s">
        <v>60</v>
      </c>
      <c r="B26" s="13"/>
      <c r="C26" s="13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 t="s">
        <v>52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3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11" t="s">
        <v>59</v>
      </c>
      <c r="B27" s="112"/>
      <c r="C27" s="113"/>
      <c r="D27" s="60"/>
      <c r="E27" s="60" t="s">
        <v>44</v>
      </c>
      <c r="F27" s="60"/>
      <c r="G27" s="60"/>
      <c r="H27" s="60"/>
      <c r="I27" s="60"/>
      <c r="J27" s="60"/>
      <c r="K27" s="60"/>
      <c r="L27" s="60"/>
      <c r="M27" s="60"/>
      <c r="N27" s="60"/>
      <c r="O27" s="60">
        <v>0.5</v>
      </c>
      <c r="P27" s="60"/>
      <c r="Q27" s="60">
        <v>0.5</v>
      </c>
      <c r="R27" s="60"/>
      <c r="S27" s="60"/>
      <c r="T27" s="60"/>
      <c r="U27" s="60"/>
      <c r="V27" s="60"/>
      <c r="W27" s="60"/>
      <c r="X27" s="60">
        <v>0.5</v>
      </c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 t="shared" si="4"/>
        <v>1.5</v>
      </c>
      <c r="AJ27" s="50" t="s">
        <v>68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3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2" t="s">
        <v>49</v>
      </c>
      <c r="B28" s="13"/>
      <c r="C28" s="13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>
        <v>4</v>
      </c>
      <c r="AG28" s="60"/>
      <c r="AH28" s="60"/>
      <c r="AI28" s="56">
        <f t="shared" si="4"/>
        <v>4</v>
      </c>
      <c r="AJ28" s="50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3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08" t="s">
        <v>53</v>
      </c>
      <c r="B29" s="109"/>
      <c r="C29" s="110"/>
      <c r="D29" s="60"/>
      <c r="E29" s="60"/>
      <c r="F29" s="60"/>
      <c r="G29" s="60">
        <v>2</v>
      </c>
      <c r="H29" s="60"/>
      <c r="I29" s="60"/>
      <c r="J29" s="60"/>
      <c r="K29" s="60">
        <v>0.5</v>
      </c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>
        <v>3.5</v>
      </c>
      <c r="Z29" s="60"/>
      <c r="AA29" s="60"/>
      <c r="AB29" s="60">
        <v>2.5</v>
      </c>
      <c r="AC29" s="60">
        <v>1</v>
      </c>
      <c r="AD29" s="60"/>
      <c r="AE29" s="60">
        <v>4.5</v>
      </c>
      <c r="AF29" s="60"/>
      <c r="AG29" s="60"/>
      <c r="AH29" s="60"/>
      <c r="AI29" s="56">
        <f t="shared" si="4"/>
        <v>14</v>
      </c>
      <c r="AJ29" s="47" t="s">
        <v>98</v>
      </c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3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08" t="s">
        <v>73</v>
      </c>
      <c r="B30" s="109"/>
      <c r="C30" s="110"/>
      <c r="D30" s="60">
        <v>2</v>
      </c>
      <c r="E30" s="60"/>
      <c r="F30" s="60"/>
      <c r="G30" s="60"/>
      <c r="H30" s="60">
        <v>2.5</v>
      </c>
      <c r="I30" s="60"/>
      <c r="J30" s="60">
        <v>1.5</v>
      </c>
      <c r="K30" s="60">
        <v>2.5</v>
      </c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>
        <v>4</v>
      </c>
      <c r="W30" s="60"/>
      <c r="X30" s="60"/>
      <c r="Y30" s="60">
        <v>2.5</v>
      </c>
      <c r="Z30" s="60"/>
      <c r="AA30" s="60"/>
      <c r="AB30" s="60"/>
      <c r="AC30" s="60"/>
      <c r="AD30" s="60"/>
      <c r="AE30" s="60"/>
      <c r="AF30" s="60"/>
      <c r="AG30" s="60"/>
      <c r="AH30" s="60"/>
      <c r="AI30" s="56">
        <f t="shared" si="3"/>
        <v>15</v>
      </c>
      <c r="AJ30" s="47" t="s">
        <v>88</v>
      </c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3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106" t="s">
        <v>51</v>
      </c>
      <c r="B31" s="107"/>
      <c r="C31" s="114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>
        <v>0.5</v>
      </c>
      <c r="Y31" s="60"/>
      <c r="Z31" s="60"/>
      <c r="AA31" s="60"/>
      <c r="AB31" s="60"/>
      <c r="AC31" s="60"/>
      <c r="AD31" s="60"/>
      <c r="AE31" s="60"/>
      <c r="AF31" s="60">
        <v>0.5</v>
      </c>
      <c r="AG31" s="60"/>
      <c r="AH31" s="60"/>
      <c r="AI31" s="56">
        <f t="shared" si="3"/>
        <v>1</v>
      </c>
      <c r="AJ31" s="47" t="s">
        <v>67</v>
      </c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3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84" t="s">
        <v>87</v>
      </c>
      <c r="B32" s="85"/>
      <c r="C32" s="86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>
        <v>0.5</v>
      </c>
      <c r="Y32" s="60"/>
      <c r="Z32" s="60"/>
      <c r="AA32" s="60"/>
      <c r="AB32" s="60"/>
      <c r="AC32" s="60"/>
      <c r="AD32" s="60"/>
      <c r="AE32" s="60"/>
      <c r="AF32" s="60">
        <v>0.5</v>
      </c>
      <c r="AG32" s="60"/>
      <c r="AH32" s="60"/>
      <c r="AI32" s="56">
        <f t="shared" si="3"/>
        <v>1</v>
      </c>
      <c r="AJ32" s="47" t="s">
        <v>89</v>
      </c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3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106" t="s">
        <v>66</v>
      </c>
      <c r="B33" s="107"/>
      <c r="C33" s="114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>
        <v>0.5</v>
      </c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56">
        <f t="shared" si="3"/>
        <v>0.5</v>
      </c>
      <c r="AJ33" s="47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3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103" t="s">
        <v>93</v>
      </c>
      <c r="B34" s="104"/>
      <c r="C34" s="105"/>
      <c r="D34" s="60"/>
      <c r="E34" s="60"/>
      <c r="F34" s="60"/>
      <c r="G34" s="60"/>
      <c r="H34" s="60"/>
      <c r="I34" s="60">
        <v>3</v>
      </c>
      <c r="J34" s="60">
        <v>2</v>
      </c>
      <c r="K34" s="60"/>
      <c r="L34" s="60"/>
      <c r="M34" s="60"/>
      <c r="N34" s="60">
        <v>3</v>
      </c>
      <c r="O34" s="60">
        <v>3</v>
      </c>
      <c r="P34" s="60">
        <v>5.5</v>
      </c>
      <c r="Q34" s="60"/>
      <c r="R34" s="60"/>
      <c r="S34" s="60"/>
      <c r="T34" s="60"/>
      <c r="U34" s="60"/>
      <c r="V34" s="60"/>
      <c r="W34" s="60">
        <v>3</v>
      </c>
      <c r="X34" s="60"/>
      <c r="Y34" s="60"/>
      <c r="Z34" s="60"/>
      <c r="AA34" s="60"/>
      <c r="AB34" s="60"/>
      <c r="AC34" s="60"/>
      <c r="AD34" s="60">
        <v>3</v>
      </c>
      <c r="AE34" s="60"/>
      <c r="AF34" s="60"/>
      <c r="AG34" s="60"/>
      <c r="AH34" s="60"/>
      <c r="AI34" s="56">
        <f t="shared" si="3"/>
        <v>22.5</v>
      </c>
      <c r="AJ34" s="47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3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106" t="s">
        <v>77</v>
      </c>
      <c r="B35" s="107"/>
      <c r="C35" s="114"/>
      <c r="D35" s="60">
        <v>0.5</v>
      </c>
      <c r="E35" s="60"/>
      <c r="F35" s="60"/>
      <c r="G35" s="60"/>
      <c r="H35" s="60"/>
      <c r="I35" s="60"/>
      <c r="J35" s="60"/>
      <c r="K35" s="60">
        <v>0.5</v>
      </c>
      <c r="L35" s="60"/>
      <c r="M35" s="60"/>
      <c r="N35" s="60">
        <v>1</v>
      </c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56">
        <f t="shared" si="3"/>
        <v>2</v>
      </c>
      <c r="AJ35" s="96" t="s">
        <v>92</v>
      </c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3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115" t="s">
        <v>70</v>
      </c>
      <c r="B36" s="116"/>
      <c r="C36" s="117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>
        <v>0.5</v>
      </c>
      <c r="AE36" s="60"/>
      <c r="AF36" s="60"/>
      <c r="AG36" s="60"/>
      <c r="AH36" s="60"/>
      <c r="AI36" s="56">
        <f t="shared" si="3"/>
        <v>0.5</v>
      </c>
      <c r="AJ36" s="47" t="s">
        <v>96</v>
      </c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53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101" t="s">
        <v>84</v>
      </c>
      <c r="B37" s="102"/>
      <c r="C37" s="13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>
        <v>0.5</v>
      </c>
      <c r="W37" s="60">
        <v>0.5</v>
      </c>
      <c r="X37" s="60"/>
      <c r="Y37" s="60"/>
      <c r="Z37" s="60"/>
      <c r="AA37" s="60"/>
      <c r="AB37" s="60">
        <v>0.5</v>
      </c>
      <c r="AC37" s="60">
        <v>0.5</v>
      </c>
      <c r="AD37" s="60"/>
      <c r="AE37" s="60"/>
      <c r="AF37" s="60"/>
      <c r="AG37" s="60"/>
      <c r="AH37" s="60"/>
      <c r="AI37" s="56">
        <f>SUM(D37:AH37)</f>
        <v>2</v>
      </c>
      <c r="AJ37" s="83" t="s">
        <v>94</v>
      </c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53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2">
      <c r="A38" s="106" t="s">
        <v>97</v>
      </c>
      <c r="B38" s="107"/>
      <c r="C38" s="13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>
        <v>1.5</v>
      </c>
      <c r="AD38" s="60">
        <v>2.5</v>
      </c>
      <c r="AE38" s="60"/>
      <c r="AF38" s="60"/>
      <c r="AG38" s="60"/>
      <c r="AH38" s="60"/>
      <c r="AI38" s="56">
        <f t="shared" si="3"/>
        <v>4</v>
      </c>
      <c r="AJ38" s="83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53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x14ac:dyDescent="0.2">
      <c r="A39" s="11" t="s">
        <v>8</v>
      </c>
      <c r="B39" s="14"/>
      <c r="C39" s="14"/>
      <c r="D39" s="58">
        <f t="shared" ref="D39:AH39" si="5">SUM(D17:D38)</f>
        <v>7.5</v>
      </c>
      <c r="E39" s="58">
        <f t="shared" si="5"/>
        <v>0</v>
      </c>
      <c r="F39" s="58">
        <f t="shared" si="5"/>
        <v>0</v>
      </c>
      <c r="G39" s="58">
        <f t="shared" si="5"/>
        <v>7.5</v>
      </c>
      <c r="H39" s="58">
        <f t="shared" si="5"/>
        <v>7.5</v>
      </c>
      <c r="I39" s="58">
        <f t="shared" si="5"/>
        <v>7.5</v>
      </c>
      <c r="J39" s="58">
        <f t="shared" si="5"/>
        <v>7.5</v>
      </c>
      <c r="K39" s="58">
        <f t="shared" si="5"/>
        <v>7.5</v>
      </c>
      <c r="L39" s="58">
        <f t="shared" si="5"/>
        <v>0</v>
      </c>
      <c r="M39" s="58">
        <f t="shared" si="5"/>
        <v>0</v>
      </c>
      <c r="N39" s="58">
        <f t="shared" si="5"/>
        <v>7.5</v>
      </c>
      <c r="O39" s="58">
        <f t="shared" si="5"/>
        <v>7.5</v>
      </c>
      <c r="P39" s="58">
        <f t="shared" si="5"/>
        <v>7.5</v>
      </c>
      <c r="Q39" s="58">
        <f t="shared" si="5"/>
        <v>2</v>
      </c>
      <c r="R39" s="58">
        <f t="shared" si="5"/>
        <v>2.5</v>
      </c>
      <c r="S39" s="58">
        <f t="shared" si="5"/>
        <v>0</v>
      </c>
      <c r="T39" s="58">
        <f t="shared" si="5"/>
        <v>0</v>
      </c>
      <c r="U39" s="58">
        <f t="shared" si="5"/>
        <v>7.5</v>
      </c>
      <c r="V39" s="58">
        <f t="shared" si="5"/>
        <v>7.5</v>
      </c>
      <c r="W39" s="58">
        <f t="shared" si="5"/>
        <v>7.5</v>
      </c>
      <c r="X39" s="58">
        <f t="shared" si="5"/>
        <v>7.5</v>
      </c>
      <c r="Y39" s="58">
        <f t="shared" si="5"/>
        <v>7.5</v>
      </c>
      <c r="Z39" s="58">
        <f t="shared" si="5"/>
        <v>0</v>
      </c>
      <c r="AA39" s="58">
        <f t="shared" si="5"/>
        <v>0</v>
      </c>
      <c r="AB39" s="58">
        <f t="shared" si="5"/>
        <v>7.5</v>
      </c>
      <c r="AC39" s="58">
        <f t="shared" si="5"/>
        <v>7.5</v>
      </c>
      <c r="AD39" s="58">
        <f t="shared" si="5"/>
        <v>7.5</v>
      </c>
      <c r="AE39" s="58">
        <f t="shared" si="5"/>
        <v>7.5</v>
      </c>
      <c r="AF39" s="58">
        <f t="shared" si="5"/>
        <v>7.5</v>
      </c>
      <c r="AG39" s="58">
        <f t="shared" si="5"/>
        <v>0</v>
      </c>
      <c r="AH39" s="58">
        <f t="shared" si="5"/>
        <v>0</v>
      </c>
      <c r="AI39" s="59">
        <f t="shared" ref="AI39" si="6">SUM(AI17:AI38)</f>
        <v>147</v>
      </c>
      <c r="AJ39" s="83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53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spans="1:69" s="29" customFormat="1" ht="13.5" thickBot="1" x14ac:dyDescent="0.25">
      <c r="A40" s="15" t="s">
        <v>9</v>
      </c>
      <c r="B40" s="16"/>
      <c r="C40" s="17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30"/>
      <c r="AZ40" s="53"/>
    </row>
    <row r="41" spans="1:69" s="29" customFormat="1" ht="12" thickBot="1" x14ac:dyDescent="0.25">
      <c r="A41" s="18" t="s">
        <v>24</v>
      </c>
      <c r="B41" s="17" t="s">
        <v>25</v>
      </c>
      <c r="C41" s="17"/>
      <c r="D41" s="61"/>
      <c r="E41" s="61"/>
      <c r="F41" s="61" t="s">
        <v>31</v>
      </c>
      <c r="G41" s="61"/>
      <c r="H41" s="61" t="s">
        <v>32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7" t="s">
        <v>10</v>
      </c>
      <c r="AG41" s="66">
        <f>21</f>
        <v>21</v>
      </c>
      <c r="AH41" s="61"/>
      <c r="AI41" s="62">
        <f>7.5*AG41</f>
        <v>157.5</v>
      </c>
      <c r="AJ41" s="30"/>
      <c r="AZ41" s="53"/>
    </row>
    <row r="42" spans="1:69" s="29" customFormat="1" ht="11.25" x14ac:dyDescent="0.2">
      <c r="A42" s="18" t="s">
        <v>23</v>
      </c>
      <c r="B42" s="17" t="s">
        <v>26</v>
      </c>
      <c r="C42" s="17"/>
      <c r="D42" s="61"/>
      <c r="E42" s="61"/>
      <c r="F42" s="61" t="s">
        <v>39</v>
      </c>
      <c r="G42" s="61"/>
      <c r="H42" s="61" t="s">
        <v>33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30"/>
      <c r="AZ42" s="53"/>
    </row>
    <row r="43" spans="1:69" s="29" customFormat="1" ht="11.25" x14ac:dyDescent="0.2">
      <c r="A43" s="18" t="s">
        <v>29</v>
      </c>
      <c r="B43" s="17" t="s">
        <v>30</v>
      </c>
      <c r="C43" s="17"/>
      <c r="D43" s="61"/>
      <c r="E43" s="61"/>
      <c r="F43" s="61" t="s">
        <v>38</v>
      </c>
      <c r="G43" s="61"/>
      <c r="H43" s="61" t="s">
        <v>34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7" t="s">
        <v>45</v>
      </c>
      <c r="AG43" s="61"/>
      <c r="AH43" s="61"/>
      <c r="AI43" s="61">
        <f>AI39-AI41</f>
        <v>-10.5</v>
      </c>
      <c r="AJ43" s="70" t="s">
        <v>43</v>
      </c>
      <c r="AZ43" s="53"/>
    </row>
    <row r="44" spans="1:69" s="29" customFormat="1" ht="11.25" x14ac:dyDescent="0.2">
      <c r="A44" s="17" t="s">
        <v>27</v>
      </c>
      <c r="B44" s="17" t="s">
        <v>28</v>
      </c>
      <c r="C44" s="30"/>
      <c r="D44" s="63"/>
      <c r="E44" s="63"/>
      <c r="F44" s="63" t="s">
        <v>40</v>
      </c>
      <c r="G44" s="63"/>
      <c r="H44" s="63" t="s">
        <v>35</v>
      </c>
      <c r="I44" s="63"/>
      <c r="J44" s="63"/>
      <c r="K44" s="63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30"/>
    </row>
    <row r="45" spans="1:69" s="29" customFormat="1" ht="11.25" x14ac:dyDescent="0.2">
      <c r="A45" s="30" t="s">
        <v>21</v>
      </c>
      <c r="B45" s="30" t="s">
        <v>22</v>
      </c>
      <c r="C45" s="30"/>
      <c r="D45" s="63"/>
      <c r="E45" s="63"/>
      <c r="F45" s="63" t="s">
        <v>36</v>
      </c>
      <c r="G45" s="63"/>
      <c r="H45" s="63" t="s">
        <v>41</v>
      </c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Y45" s="63"/>
      <c r="Z45" s="63"/>
      <c r="AA45" s="63"/>
      <c r="AB45" s="63"/>
      <c r="AC45" s="63"/>
      <c r="AD45" s="63"/>
      <c r="AE45" s="63"/>
      <c r="AF45" s="68" t="s">
        <v>46</v>
      </c>
      <c r="AG45" s="63"/>
      <c r="AH45" s="63"/>
      <c r="AI45" s="64">
        <f>10.5</f>
        <v>10.5</v>
      </c>
      <c r="AJ45" s="30"/>
      <c r="AL45" s="29" t="s">
        <v>44</v>
      </c>
    </row>
    <row r="46" spans="1:69" s="29" customFormat="1" ht="11.25" x14ac:dyDescent="0.2">
      <c r="A46" s="30"/>
      <c r="B46" s="30"/>
      <c r="C46" s="30"/>
      <c r="D46" s="63"/>
      <c r="E46" s="63"/>
      <c r="F46" s="63"/>
      <c r="G46" s="63"/>
      <c r="H46" s="63" t="s">
        <v>42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30"/>
    </row>
    <row r="47" spans="1:69" s="29" customFormat="1" ht="13.5" thickBot="1" x14ac:dyDescent="0.25">
      <c r="A47" s="28"/>
      <c r="B47" s="28"/>
      <c r="C47" s="28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Y47" s="63"/>
      <c r="Z47" s="63"/>
      <c r="AA47" s="63"/>
      <c r="AB47" s="63"/>
      <c r="AC47" s="63"/>
      <c r="AD47" s="63"/>
      <c r="AE47" s="63"/>
      <c r="AF47" s="68" t="s">
        <v>47</v>
      </c>
      <c r="AG47" s="63"/>
      <c r="AH47" s="63"/>
      <c r="AI47" s="65">
        <f>AI45+AI43</f>
        <v>0</v>
      </c>
      <c r="AJ47" s="30"/>
    </row>
    <row r="48" spans="1:69" s="29" customFormat="1" ht="13.5" thickTop="1" x14ac:dyDescent="0.2">
      <c r="A48" s="28"/>
      <c r="B48" s="28"/>
      <c r="C48" s="28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1:36" s="29" customFormat="1" x14ac:dyDescent="0.2">
      <c r="A49" s="28"/>
      <c r="B49" s="28"/>
      <c r="C49" s="28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29" customFormat="1" x14ac:dyDescent="0.2">
      <c r="A50" s="28"/>
      <c r="B50" s="28"/>
      <c r="C50" s="28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1:36" s="29" customFormat="1" x14ac:dyDescent="0.2">
      <c r="A51" s="28"/>
      <c r="B51" s="28"/>
      <c r="C51" s="28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1:36" x14ac:dyDescent="0.2">
      <c r="C52"/>
      <c r="AI52" s="1"/>
    </row>
    <row r="53" spans="1:36" x14ac:dyDescent="0.2">
      <c r="C53"/>
      <c r="AI53" s="1"/>
    </row>
    <row r="54" spans="1:36" x14ac:dyDescent="0.2">
      <c r="C54"/>
      <c r="AI54" s="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</sheetData>
  <dataConsolidate/>
  <mergeCells count="10">
    <mergeCell ref="A38:B38"/>
    <mergeCell ref="A23:C23"/>
    <mergeCell ref="A24:C24"/>
    <mergeCell ref="A27:C27"/>
    <mergeCell ref="A33:C33"/>
    <mergeCell ref="A31:C31"/>
    <mergeCell ref="A30:C30"/>
    <mergeCell ref="A35:C35"/>
    <mergeCell ref="A29:C29"/>
    <mergeCell ref="A36:C36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2020-05-13T01:00:11Z</cp:lastPrinted>
  <dcterms:created xsi:type="dcterms:W3CDTF">1998-07-03T22:57:08Z</dcterms:created>
  <dcterms:modified xsi:type="dcterms:W3CDTF">2020-05-30T23:13:59Z</dcterms:modified>
</cp:coreProperties>
</file>