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8_{E9D8C8CA-3101-429A-AD0D-F394448BC2C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5" i="1" l="1"/>
  <c r="AG41" i="1" l="1"/>
  <c r="D23" i="1"/>
  <c r="AH22" i="1"/>
  <c r="AH38" i="1" s="1"/>
  <c r="AG22" i="1"/>
  <c r="AG38" i="1" s="1"/>
  <c r="AF22" i="1"/>
  <c r="AF38" i="1" s="1"/>
  <c r="U38" i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Z38" i="1" s="1"/>
  <c r="Y22" i="1"/>
  <c r="Y38" i="1" s="1"/>
  <c r="X22" i="1"/>
  <c r="X38" i="1" s="1"/>
  <c r="W22" i="1"/>
  <c r="W38" i="1" s="1"/>
  <c r="V22" i="1"/>
  <c r="V38" i="1" s="1"/>
  <c r="U22" i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6" i="1" l="1"/>
  <c r="AI7" i="1"/>
  <c r="AI21" i="1" l="1"/>
  <c r="AI20" i="1"/>
  <c r="AI18" i="1" l="1"/>
  <c r="AI17" i="1"/>
  <c r="AI36" i="1"/>
  <c r="AI9" i="1" l="1"/>
  <c r="AI12" i="1" l="1"/>
  <c r="AI13" i="1"/>
  <c r="AI10" i="1"/>
  <c r="AI8" i="1" l="1"/>
  <c r="AI11" i="1"/>
  <c r="AI19" i="1"/>
  <c r="AI16" i="1"/>
  <c r="AI32" i="1" l="1"/>
  <c r="AI15" i="1" l="1"/>
  <c r="AI34" i="1"/>
  <c r="AI35" i="1"/>
  <c r="AI14" i="1" l="1"/>
  <c r="AI41" i="1" l="1"/>
  <c r="AI33" i="1" l="1"/>
  <c r="AI31" i="1" l="1"/>
  <c r="AI37" i="1" l="1"/>
  <c r="AI30" i="1"/>
  <c r="AI29" i="1"/>
  <c r="AM29" i="1" s="1"/>
  <c r="AI28" i="1"/>
  <c r="AI26" i="1"/>
  <c r="AI25" i="1"/>
  <c r="AI24" i="1"/>
  <c r="AI23" i="1"/>
  <c r="AI22" i="1" l="1"/>
  <c r="AI38" i="1" s="1"/>
  <c r="AI43" i="1" l="1"/>
  <c r="AI47" i="1" s="1"/>
</calcChain>
</file>

<file path=xl/sharedStrings.xml><?xml version="1.0" encoding="utf-8"?>
<sst xmlns="http://schemas.openxmlformats.org/spreadsheetml/2006/main" count="278" uniqueCount="88">
  <si>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</si>
  <si>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</si>
  <si>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</si>
  <si>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</si>
  <si>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</si>
  <si>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</si>
  <si>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</si>
  <si>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</si>
  <si>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</si>
  <si>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</si>
  <si>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</si>
  <si>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</si>
  <si>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</si>
  <si>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</si>
  <si>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</si>
  <si>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</si>
  <si>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</si>
  <si>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</si>
  <si>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</si>
  <si>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</si>
  <si>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</si>
  <si>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</si>
  <si>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</si>
  <si>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</si>
  <si>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</si>
  <si>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</si>
  <si>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</si>
  <si>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</si>
  <si>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</si>
  <si>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</si>
  <si>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</si>
  <si>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</si>
  <si>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</si>
  <si>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</si>
  <si>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</si>
  <si>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</si>
  <si>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</si>
  <si>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</si>
  <si>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</si>
  <si>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</si>
  <si>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</si>
  <si>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</si>
  <si>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</si>
  <si>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</si>
  <si>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</si>
  <si>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</si>
  <si>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</si>
  <si>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</si>
  <si>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</si>
  <si>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</si>
  <si>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</si>
  <si>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</si>
  <si>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</si>
  <si>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</si>
  <si>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</si>
  <si>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</si>
  <si>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</si>
  <si>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</si>
  <si>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</si>
  <si>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</si>
  <si>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</si>
  <si>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</si>
  <si>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</si>
  <si>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</si>
  <si>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Drawings + Coord</t>
  </si>
  <si>
    <t>HAWKSLEY - EXTRA</t>
  </si>
  <si>
    <t>OTHER - Associates Mtg / Minutes</t>
  </si>
  <si>
    <t>OTHER - Please specify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</si>
  <si>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</si>
  <si>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</si>
  <si>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</si>
  <si>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</si>
  <si>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</si>
  <si>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</si>
  <si>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</si>
  <si>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</si>
  <si>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</si>
  <si>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Spec / materials</t>
  </si>
  <si>
    <t>Shop Drawings / SI / RFI - see log</t>
  </si>
  <si>
    <t>Meetings - External</t>
  </si>
  <si>
    <t>Extra - Items related to changes to the Amenity / Energy Model</t>
  </si>
  <si>
    <t>Filing / Entry door A/S / printing</t>
  </si>
  <si>
    <t>COVID discussions w DR</t>
  </si>
  <si>
    <t>OTHER - REVIT Standards</t>
  </si>
  <si>
    <t>July 2020</t>
  </si>
  <si>
    <t>FORMA / WE</t>
  </si>
  <si>
    <t>WW / Roof Anchors / Embeds</t>
  </si>
  <si>
    <t>Minus 18 Days for 2018 (7) + ALL 2019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</si>
</sst>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  <xf numFmtId="164" fontId="6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6" borderId="30" xfId="0" applyNumberFormat="1" applyFont="1" applyFill="1" applyBorder="1" applyAlignment="1" applyProtection="1">
      <alignment horizontal="center"/>
      <protection locked="0"/>
    </xf>
    <xf numFmtId="164" fontId="6" fillId="6" borderId="31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0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2"/>
  <sheetViews>
    <sheetView showGridLines="0" tabSelected="1" topLeftCell="A13" zoomScaleNormal="100" zoomScaleSheetLayoutView="100" workbookViewId="0">
      <selection activeCell="AJ43" sqref="AJ43"/>
    </sheetView>
  </sheetViews>
  <sheetFormatPr defaultColWidth="7.53125" defaultRowHeight="12.75" x14ac:dyDescent="0.35"/>
  <cols>
    <col min="1" max="1" width="5.33203125" style="42" customWidth="1"/>
    <col min="2" max="2" width="21.6640625" style="42" customWidth="1"/>
    <col min="3" max="3" width="5" style="44" customWidth="1"/>
    <col min="4" max="34" width="3.4648437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3125" style="6" customWidth="1"/>
    <col min="191" max="16384" width="7.53125" style="6"/>
  </cols>
  <sheetData>
    <row r="1" spans="1:190" ht="13.15" x14ac:dyDescent="0.4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4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4" customHeight="1" x14ac:dyDescent="0.4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7" customHeight="1" thickBot="1" x14ac:dyDescent="0.3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>
        <v>31</v>
      </c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5" thickTop="1" x14ac:dyDescent="0.3">
      <c r="A5" s="17"/>
      <c r="B5" s="18"/>
      <c r="C5" s="19" t="s">
        <v>8</v>
      </c>
      <c r="D5" s="55" t="s">
        <v>13</v>
      </c>
      <c r="E5" s="56" t="s">
        <v>9</v>
      </c>
      <c r="F5" s="55" t="s">
        <v>10</v>
      </c>
      <c r="G5" s="55" t="s">
        <v>11</v>
      </c>
      <c r="H5" s="56" t="s">
        <v>11</v>
      </c>
      <c r="I5" s="56" t="s">
        <v>12</v>
      </c>
      <c r="J5" s="55" t="s">
        <v>9</v>
      </c>
      <c r="K5" s="55" t="s">
        <v>13</v>
      </c>
      <c r="L5" s="56" t="s">
        <v>9</v>
      </c>
      <c r="M5" s="55" t="s">
        <v>10</v>
      </c>
      <c r="N5" s="55" t="s">
        <v>11</v>
      </c>
      <c r="O5" s="56" t="s">
        <v>11</v>
      </c>
      <c r="P5" s="56" t="s">
        <v>12</v>
      </c>
      <c r="Q5" s="55" t="s">
        <v>9</v>
      </c>
      <c r="R5" s="55" t="s">
        <v>13</v>
      </c>
      <c r="S5" s="56" t="s">
        <v>9</v>
      </c>
      <c r="T5" s="55" t="s">
        <v>10</v>
      </c>
      <c r="U5" s="55" t="s">
        <v>11</v>
      </c>
      <c r="V5" s="56" t="s">
        <v>11</v>
      </c>
      <c r="W5" s="56" t="s">
        <v>12</v>
      </c>
      <c r="X5" s="55" t="s">
        <v>9</v>
      </c>
      <c r="Y5" s="55" t="s">
        <v>13</v>
      </c>
      <c r="Z5" s="56" t="s">
        <v>9</v>
      </c>
      <c r="AA5" s="55" t="s">
        <v>10</v>
      </c>
      <c r="AB5" s="55" t="s">
        <v>11</v>
      </c>
      <c r="AC5" s="56" t="s">
        <v>11</v>
      </c>
      <c r="AD5" s="56" t="s">
        <v>12</v>
      </c>
      <c r="AE5" s="55" t="s">
        <v>9</v>
      </c>
      <c r="AF5" s="55" t="s">
        <v>13</v>
      </c>
      <c r="AG5" s="56" t="s">
        <v>9</v>
      </c>
      <c r="AH5" s="55" t="s">
        <v>10</v>
      </c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1.75" customHeight="1" x14ac:dyDescent="0.35">
      <c r="A6" s="78"/>
      <c r="B6" s="79"/>
      <c r="C6" s="80"/>
      <c r="D6" s="81"/>
      <c r="E6" s="81"/>
      <c r="F6" s="81"/>
      <c r="G6" s="81" t="s">
        <v>15</v>
      </c>
      <c r="H6" s="81" t="s">
        <v>15</v>
      </c>
      <c r="I6" s="81"/>
      <c r="J6" s="81"/>
      <c r="K6" s="81"/>
      <c r="L6" s="81"/>
      <c r="M6" s="81"/>
      <c r="N6" s="81" t="s">
        <v>15</v>
      </c>
      <c r="O6" s="81" t="s">
        <v>15</v>
      </c>
      <c r="P6" s="81"/>
      <c r="Q6" s="81"/>
      <c r="R6" s="81"/>
      <c r="S6" s="81"/>
      <c r="T6" s="81"/>
      <c r="U6" s="81" t="s">
        <v>15</v>
      </c>
      <c r="V6" s="81" t="s">
        <v>15</v>
      </c>
      <c r="W6" s="81"/>
      <c r="X6" s="81"/>
      <c r="Y6" s="81"/>
      <c r="Z6" s="81"/>
      <c r="AA6" s="81"/>
      <c r="AB6" s="81" t="s">
        <v>15</v>
      </c>
      <c r="AC6" s="81" t="s">
        <v>15</v>
      </c>
      <c r="AD6" s="81"/>
      <c r="AE6" s="81"/>
      <c r="AF6" s="81"/>
      <c r="AG6" s="81"/>
      <c r="AH6" s="81"/>
      <c r="AI6" s="115">
        <f t="shared" ref="AI6:AI9" si="0">SUM(D6:AH6)</f>
        <v>0</v>
      </c>
      <c r="AJ6" s="82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91" customFormat="1" ht="12.95" customHeight="1" x14ac:dyDescent="0.35">
      <c r="A7" s="72" t="s">
        <v>51</v>
      </c>
      <c r="B7" s="86" t="s">
        <v>52</v>
      </c>
      <c r="C7" s="87" t="s">
        <v>62</v>
      </c>
      <c r="D7" s="88"/>
      <c r="E7" s="89">
        <v>0.5</v>
      </c>
      <c r="F7" s="88">
        <v>0.5</v>
      </c>
      <c r="G7" s="81" t="s">
        <v>15</v>
      </c>
      <c r="H7" s="81" t="s">
        <v>15</v>
      </c>
      <c r="I7" s="88">
        <v>1.5</v>
      </c>
      <c r="J7" s="88"/>
      <c r="K7" s="88"/>
      <c r="L7" s="89"/>
      <c r="M7" s="88"/>
      <c r="N7" s="81" t="s">
        <v>15</v>
      </c>
      <c r="O7" s="81" t="s">
        <v>15</v>
      </c>
      <c r="P7" s="88"/>
      <c r="Q7" s="88"/>
      <c r="R7" s="88"/>
      <c r="S7" s="89"/>
      <c r="T7" s="88"/>
      <c r="U7" s="81" t="s">
        <v>15</v>
      </c>
      <c r="V7" s="81" t="s">
        <v>15</v>
      </c>
      <c r="W7" s="88"/>
      <c r="X7" s="88"/>
      <c r="Y7" s="88"/>
      <c r="Z7" s="88"/>
      <c r="AA7" s="88"/>
      <c r="AB7" s="81" t="s">
        <v>15</v>
      </c>
      <c r="AC7" s="81" t="s">
        <v>15</v>
      </c>
      <c r="AD7" s="88"/>
      <c r="AE7" s="88"/>
      <c r="AF7" s="88"/>
      <c r="AG7" s="88"/>
      <c r="AH7" s="88"/>
      <c r="AI7" s="115">
        <f t="shared" si="0"/>
        <v>2.5</v>
      </c>
      <c r="AJ7" s="90" t="s">
        <v>70</v>
      </c>
      <c r="AK7" s="83"/>
      <c r="AL7" s="83" t="s">
        <v>81</v>
      </c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2.95" customHeight="1" x14ac:dyDescent="0.35">
      <c r="A8" s="78" t="s">
        <v>51</v>
      </c>
      <c r="B8" s="79" t="s">
        <v>52</v>
      </c>
      <c r="C8" s="80" t="s">
        <v>62</v>
      </c>
      <c r="D8" s="81"/>
      <c r="E8" s="81">
        <v>2</v>
      </c>
      <c r="F8" s="81">
        <v>2</v>
      </c>
      <c r="G8" s="81" t="s">
        <v>15</v>
      </c>
      <c r="H8" s="81" t="s">
        <v>15</v>
      </c>
      <c r="I8" s="81">
        <v>2</v>
      </c>
      <c r="J8" s="81">
        <v>2</v>
      </c>
      <c r="K8" s="81">
        <v>2</v>
      </c>
      <c r="L8" s="81">
        <v>2</v>
      </c>
      <c r="M8" s="81"/>
      <c r="N8" s="81" t="s">
        <v>15</v>
      </c>
      <c r="O8" s="81" t="s">
        <v>15</v>
      </c>
      <c r="P8" s="81"/>
      <c r="Q8" s="81"/>
      <c r="R8" s="81"/>
      <c r="S8" s="81">
        <v>1</v>
      </c>
      <c r="T8" s="81"/>
      <c r="U8" s="81" t="s">
        <v>15</v>
      </c>
      <c r="V8" s="81" t="s">
        <v>15</v>
      </c>
      <c r="W8" s="81">
        <v>1</v>
      </c>
      <c r="X8" s="81"/>
      <c r="Y8" s="81">
        <v>1.5</v>
      </c>
      <c r="Z8" s="81">
        <v>1.5</v>
      </c>
      <c r="AA8" s="81">
        <v>1</v>
      </c>
      <c r="AB8" s="81" t="s">
        <v>15</v>
      </c>
      <c r="AC8" s="81" t="s">
        <v>15</v>
      </c>
      <c r="AD8" s="81"/>
      <c r="AE8" s="81"/>
      <c r="AF8" s="81"/>
      <c r="AG8" s="81"/>
      <c r="AH8" s="81"/>
      <c r="AI8" s="115">
        <f t="shared" si="0"/>
        <v>18</v>
      </c>
      <c r="AJ8" s="82" t="s">
        <v>76</v>
      </c>
      <c r="AK8" s="83"/>
      <c r="AL8" s="83" t="s">
        <v>85</v>
      </c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5" customHeight="1" x14ac:dyDescent="0.35">
      <c r="A9" s="72" t="s">
        <v>51</v>
      </c>
      <c r="B9" s="86" t="s">
        <v>52</v>
      </c>
      <c r="C9" s="87" t="s">
        <v>62</v>
      </c>
      <c r="D9" s="88"/>
      <c r="E9" s="89"/>
      <c r="F9" s="88"/>
      <c r="G9" s="81" t="s">
        <v>15</v>
      </c>
      <c r="H9" s="81" t="s">
        <v>15</v>
      </c>
      <c r="I9" s="88"/>
      <c r="J9" s="88"/>
      <c r="K9" s="88"/>
      <c r="L9" s="89"/>
      <c r="M9" s="88"/>
      <c r="N9" s="81" t="s">
        <v>15</v>
      </c>
      <c r="O9" s="81" t="s">
        <v>15</v>
      </c>
      <c r="P9" s="88"/>
      <c r="Q9" s="88"/>
      <c r="R9" s="88">
        <v>2</v>
      </c>
      <c r="S9" s="89"/>
      <c r="T9" s="88"/>
      <c r="U9" s="81" t="s">
        <v>15</v>
      </c>
      <c r="V9" s="81" t="s">
        <v>15</v>
      </c>
      <c r="W9" s="88">
        <v>1</v>
      </c>
      <c r="X9" s="88"/>
      <c r="Y9" s="88"/>
      <c r="Z9" s="89"/>
      <c r="AA9" s="88"/>
      <c r="AB9" s="81" t="s">
        <v>15</v>
      </c>
      <c r="AC9" s="81" t="s">
        <v>15</v>
      </c>
      <c r="AD9" s="88"/>
      <c r="AE9" s="88"/>
      <c r="AF9" s="88"/>
      <c r="AG9" s="89"/>
      <c r="AH9" s="88"/>
      <c r="AI9" s="115">
        <f t="shared" si="0"/>
        <v>3</v>
      </c>
      <c r="AJ9" s="90" t="s">
        <v>73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5" customHeight="1" x14ac:dyDescent="0.35">
      <c r="A10" s="78" t="s">
        <v>51</v>
      </c>
      <c r="B10" s="79" t="s">
        <v>52</v>
      </c>
      <c r="C10" s="80" t="s">
        <v>62</v>
      </c>
      <c r="D10" s="81"/>
      <c r="E10" s="81">
        <v>3.5</v>
      </c>
      <c r="F10" s="81"/>
      <c r="G10" s="81" t="s">
        <v>15</v>
      </c>
      <c r="H10" s="81" t="s">
        <v>15</v>
      </c>
      <c r="I10" s="119">
        <v>1</v>
      </c>
      <c r="J10" s="81">
        <v>2</v>
      </c>
      <c r="K10" s="81">
        <v>1</v>
      </c>
      <c r="L10" s="81">
        <v>1</v>
      </c>
      <c r="M10" s="81"/>
      <c r="N10" s="81" t="s">
        <v>15</v>
      </c>
      <c r="O10" s="81" t="s">
        <v>15</v>
      </c>
      <c r="P10" s="81">
        <v>1</v>
      </c>
      <c r="Q10" s="81">
        <v>3</v>
      </c>
      <c r="R10" s="81">
        <v>1</v>
      </c>
      <c r="S10" s="81">
        <v>2</v>
      </c>
      <c r="T10" s="119">
        <v>1.5</v>
      </c>
      <c r="U10" s="81" t="s">
        <v>15</v>
      </c>
      <c r="V10" s="81" t="s">
        <v>15</v>
      </c>
      <c r="W10" s="81">
        <v>2.5</v>
      </c>
      <c r="X10" s="81"/>
      <c r="Y10" s="81"/>
      <c r="Z10" s="81"/>
      <c r="AA10" s="81"/>
      <c r="AB10" s="81" t="s">
        <v>15</v>
      </c>
      <c r="AC10" s="81" t="s">
        <v>15</v>
      </c>
      <c r="AD10" s="81"/>
      <c r="AE10" s="81"/>
      <c r="AF10" s="81"/>
      <c r="AG10" s="81"/>
      <c r="AH10" s="81"/>
      <c r="AI10" s="115">
        <f t="shared" ref="AI10" si="1">SUM(D10:AH10)</f>
        <v>19.5</v>
      </c>
      <c r="AJ10" s="82" t="s">
        <v>78</v>
      </c>
      <c r="AK10" s="83"/>
      <c r="AL10" s="83" t="s">
        <v>86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5" customHeight="1" x14ac:dyDescent="0.35">
      <c r="A11" s="72" t="s">
        <v>51</v>
      </c>
      <c r="B11" s="86" t="s">
        <v>52</v>
      </c>
      <c r="C11" s="87" t="s">
        <v>62</v>
      </c>
      <c r="D11" s="88"/>
      <c r="E11" s="89"/>
      <c r="F11" s="89"/>
      <c r="G11" s="81" t="s">
        <v>15</v>
      </c>
      <c r="H11" s="81" t="s">
        <v>15</v>
      </c>
      <c r="I11" s="88">
        <v>0.5</v>
      </c>
      <c r="J11" s="88">
        <v>0.5</v>
      </c>
      <c r="K11" s="88"/>
      <c r="L11" s="89">
        <v>1</v>
      </c>
      <c r="M11" s="88"/>
      <c r="N11" s="81" t="s">
        <v>15</v>
      </c>
      <c r="O11" s="81" t="s">
        <v>15</v>
      </c>
      <c r="P11" s="88">
        <v>1</v>
      </c>
      <c r="Q11" s="88">
        <v>1.5</v>
      </c>
      <c r="R11" s="88"/>
      <c r="S11" s="88">
        <v>1</v>
      </c>
      <c r="T11" s="88"/>
      <c r="U11" s="81" t="s">
        <v>15</v>
      </c>
      <c r="V11" s="81" t="s">
        <v>15</v>
      </c>
      <c r="W11" s="88"/>
      <c r="X11" s="88">
        <v>7.5</v>
      </c>
      <c r="Y11" s="88"/>
      <c r="Z11" s="88"/>
      <c r="AA11" s="88"/>
      <c r="AB11" s="81" t="s">
        <v>15</v>
      </c>
      <c r="AC11" s="81" t="s">
        <v>15</v>
      </c>
      <c r="AD11" s="88"/>
      <c r="AE11" s="88"/>
      <c r="AF11" s="88"/>
      <c r="AG11" s="88"/>
      <c r="AH11" s="88"/>
      <c r="AI11" s="115">
        <f>SUM(D11:AH11)</f>
        <v>13</v>
      </c>
      <c r="AJ11" s="90" t="s">
        <v>75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102" customFormat="1" ht="12.95" customHeight="1" x14ac:dyDescent="0.35">
      <c r="A12" s="93" t="s">
        <v>51</v>
      </c>
      <c r="B12" s="94" t="s">
        <v>52</v>
      </c>
      <c r="C12" s="95" t="s">
        <v>62</v>
      </c>
      <c r="D12" s="81"/>
      <c r="E12" s="81"/>
      <c r="F12" s="81"/>
      <c r="G12" s="81" t="s">
        <v>15</v>
      </c>
      <c r="H12" s="81" t="s">
        <v>15</v>
      </c>
      <c r="I12" s="96"/>
      <c r="J12" s="97"/>
      <c r="K12" s="96"/>
      <c r="L12" s="97"/>
      <c r="M12" s="81"/>
      <c r="N12" s="81" t="s">
        <v>15</v>
      </c>
      <c r="O12" s="81" t="s">
        <v>15</v>
      </c>
      <c r="P12" s="96"/>
      <c r="Q12" s="97"/>
      <c r="R12" s="96"/>
      <c r="S12" s="97"/>
      <c r="T12" s="81"/>
      <c r="U12" s="81" t="s">
        <v>15</v>
      </c>
      <c r="V12" s="81" t="s">
        <v>15</v>
      </c>
      <c r="W12" s="96"/>
      <c r="X12" s="97"/>
      <c r="Y12" s="96"/>
      <c r="Z12" s="97"/>
      <c r="AA12" s="81"/>
      <c r="AB12" s="81" t="s">
        <v>15</v>
      </c>
      <c r="AC12" s="81" t="s">
        <v>15</v>
      </c>
      <c r="AD12" s="96"/>
      <c r="AE12" s="97"/>
      <c r="AF12" s="96"/>
      <c r="AG12" s="97"/>
      <c r="AH12" s="81"/>
      <c r="AI12" s="116">
        <f>SUM(D12:AH12)</f>
        <v>0</v>
      </c>
      <c r="AJ12" s="98" t="s">
        <v>77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  <c r="BA12" s="100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</row>
    <row r="13" spans="1:190" s="103" customFormat="1" ht="12.95" customHeight="1" x14ac:dyDescent="0.35">
      <c r="A13" s="72" t="s">
        <v>51</v>
      </c>
      <c r="B13" s="86" t="s">
        <v>52</v>
      </c>
      <c r="C13" s="87" t="s">
        <v>53</v>
      </c>
      <c r="D13" s="88"/>
      <c r="E13" s="89"/>
      <c r="F13" s="89"/>
      <c r="G13" s="81" t="s">
        <v>15</v>
      </c>
      <c r="H13" s="81" t="s">
        <v>15</v>
      </c>
      <c r="I13" s="88"/>
      <c r="J13" s="89"/>
      <c r="K13" s="88"/>
      <c r="L13" s="89"/>
      <c r="M13" s="88"/>
      <c r="N13" s="81" t="s">
        <v>15</v>
      </c>
      <c r="O13" s="81" t="s">
        <v>15</v>
      </c>
      <c r="P13" s="88"/>
      <c r="Q13" s="89"/>
      <c r="R13" s="88"/>
      <c r="S13" s="89"/>
      <c r="T13" s="88"/>
      <c r="U13" s="81" t="s">
        <v>15</v>
      </c>
      <c r="V13" s="81" t="s">
        <v>15</v>
      </c>
      <c r="W13" s="88"/>
      <c r="X13" s="89"/>
      <c r="Y13" s="88"/>
      <c r="Z13" s="89"/>
      <c r="AA13" s="88"/>
      <c r="AB13" s="81" t="s">
        <v>15</v>
      </c>
      <c r="AC13" s="81" t="s">
        <v>15</v>
      </c>
      <c r="AD13" s="88"/>
      <c r="AE13" s="89"/>
      <c r="AF13" s="88"/>
      <c r="AG13" s="89"/>
      <c r="AH13" s="88"/>
      <c r="AI13" s="115">
        <f>SUM(D13:AH13)</f>
        <v>0</v>
      </c>
      <c r="AJ13" s="90" t="s">
        <v>63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</row>
    <row r="14" spans="1:190" s="85" customFormat="1" ht="12.95" customHeight="1" x14ac:dyDescent="0.35">
      <c r="A14" s="78"/>
      <c r="B14" s="79"/>
      <c r="C14" s="80"/>
      <c r="D14" s="81"/>
      <c r="E14" s="92"/>
      <c r="F14" s="92"/>
      <c r="G14" s="81" t="s">
        <v>15</v>
      </c>
      <c r="H14" s="81" t="s">
        <v>15</v>
      </c>
      <c r="I14" s="81"/>
      <c r="J14" s="92"/>
      <c r="K14" s="81"/>
      <c r="L14" s="92"/>
      <c r="M14" s="81"/>
      <c r="N14" s="81" t="s">
        <v>15</v>
      </c>
      <c r="O14" s="81" t="s">
        <v>15</v>
      </c>
      <c r="P14" s="81"/>
      <c r="Q14" s="92"/>
      <c r="R14" s="81"/>
      <c r="S14" s="81"/>
      <c r="T14" s="81"/>
      <c r="U14" s="81" t="s">
        <v>15</v>
      </c>
      <c r="V14" s="81" t="s">
        <v>15</v>
      </c>
      <c r="W14" s="81"/>
      <c r="X14" s="92"/>
      <c r="Y14" s="81"/>
      <c r="Z14" s="92"/>
      <c r="AA14" s="81"/>
      <c r="AB14" s="81" t="s">
        <v>15</v>
      </c>
      <c r="AC14" s="81" t="s">
        <v>15</v>
      </c>
      <c r="AD14" s="81"/>
      <c r="AE14" s="92"/>
      <c r="AF14" s="81"/>
      <c r="AG14" s="92"/>
      <c r="AH14" s="81"/>
      <c r="AI14" s="115">
        <f t="shared" ref="AI14" si="2">SUM(D14:AH14)</f>
        <v>0</v>
      </c>
      <c r="AJ14" s="82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  <c r="BA14" s="84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</row>
    <row r="15" spans="1:190" s="77" customFormat="1" ht="12.95" customHeight="1" x14ac:dyDescent="0.35">
      <c r="A15" s="72" t="s">
        <v>59</v>
      </c>
      <c r="B15" s="73" t="s">
        <v>72</v>
      </c>
      <c r="C15" s="87" t="s">
        <v>35</v>
      </c>
      <c r="D15" s="88"/>
      <c r="E15" s="89"/>
      <c r="F15" s="89"/>
      <c r="G15" s="81" t="s">
        <v>15</v>
      </c>
      <c r="H15" s="81" t="s">
        <v>15</v>
      </c>
      <c r="I15" s="88"/>
      <c r="J15" s="88"/>
      <c r="K15" s="88"/>
      <c r="L15" s="89"/>
      <c r="M15" s="88"/>
      <c r="N15" s="81" t="s">
        <v>15</v>
      </c>
      <c r="O15" s="81" t="s">
        <v>15</v>
      </c>
      <c r="P15" s="88">
        <v>1</v>
      </c>
      <c r="Q15" s="88"/>
      <c r="R15" s="88"/>
      <c r="S15" s="89"/>
      <c r="T15" s="88"/>
      <c r="U15" s="81" t="s">
        <v>15</v>
      </c>
      <c r="V15" s="81" t="s">
        <v>15</v>
      </c>
      <c r="W15" s="88"/>
      <c r="X15" s="88"/>
      <c r="Y15" s="88"/>
      <c r="Z15" s="89"/>
      <c r="AA15" s="88"/>
      <c r="AB15" s="81" t="s">
        <v>15</v>
      </c>
      <c r="AC15" s="81" t="s">
        <v>15</v>
      </c>
      <c r="AD15" s="88"/>
      <c r="AE15" s="88"/>
      <c r="AF15" s="88"/>
      <c r="AG15" s="89"/>
      <c r="AH15" s="88"/>
      <c r="AI15" s="115">
        <f>SUM(D15:AH15)</f>
        <v>1</v>
      </c>
      <c r="AJ15" s="74" t="s">
        <v>71</v>
      </c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</row>
    <row r="16" spans="1:190" s="85" customFormat="1" ht="12.95" customHeight="1" x14ac:dyDescent="0.35">
      <c r="A16" s="78" t="s">
        <v>59</v>
      </c>
      <c r="B16" s="79" t="s">
        <v>60</v>
      </c>
      <c r="C16" s="80" t="s">
        <v>35</v>
      </c>
      <c r="D16" s="81"/>
      <c r="E16" s="92">
        <v>0.5</v>
      </c>
      <c r="F16" s="92"/>
      <c r="G16" s="81" t="s">
        <v>15</v>
      </c>
      <c r="H16" s="81" t="s">
        <v>15</v>
      </c>
      <c r="I16" s="81">
        <v>1</v>
      </c>
      <c r="J16" s="92">
        <v>0.5</v>
      </c>
      <c r="K16" s="81">
        <v>1</v>
      </c>
      <c r="L16" s="92"/>
      <c r="M16" s="81"/>
      <c r="N16" s="81" t="s">
        <v>15</v>
      </c>
      <c r="O16" s="81" t="s">
        <v>15</v>
      </c>
      <c r="P16" s="81">
        <v>3</v>
      </c>
      <c r="Q16" s="92">
        <v>0.5</v>
      </c>
      <c r="R16" s="81">
        <v>1</v>
      </c>
      <c r="S16" s="81"/>
      <c r="T16" s="81"/>
      <c r="U16" s="81" t="s">
        <v>15</v>
      </c>
      <c r="V16" s="81" t="s">
        <v>15</v>
      </c>
      <c r="W16" s="92">
        <v>3</v>
      </c>
      <c r="X16" s="92"/>
      <c r="Y16" s="81">
        <v>0.5</v>
      </c>
      <c r="Z16" s="92">
        <v>0.5</v>
      </c>
      <c r="AA16" s="81"/>
      <c r="AB16" s="81" t="s">
        <v>15</v>
      </c>
      <c r="AC16" s="81" t="s">
        <v>15</v>
      </c>
      <c r="AD16" s="81"/>
      <c r="AE16" s="92"/>
      <c r="AF16" s="81"/>
      <c r="AG16" s="92"/>
      <c r="AH16" s="81"/>
      <c r="AI16" s="115">
        <f t="shared" ref="AI16:AI20" si="3">SUM(D16:AH16)</f>
        <v>11.5</v>
      </c>
      <c r="AJ16" s="82" t="s">
        <v>64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104" customFormat="1" ht="12.95" customHeight="1" x14ac:dyDescent="0.35">
      <c r="A17" s="72" t="s">
        <v>59</v>
      </c>
      <c r="B17" s="86" t="s">
        <v>60</v>
      </c>
      <c r="C17" s="87" t="s">
        <v>35</v>
      </c>
      <c r="D17" s="88"/>
      <c r="E17" s="89"/>
      <c r="F17" s="89"/>
      <c r="G17" s="81" t="s">
        <v>15</v>
      </c>
      <c r="H17" s="81" t="s">
        <v>15</v>
      </c>
      <c r="I17" s="88"/>
      <c r="J17" s="89"/>
      <c r="K17" s="88"/>
      <c r="L17" s="89"/>
      <c r="M17" s="88"/>
      <c r="N17" s="81" t="s">
        <v>15</v>
      </c>
      <c r="O17" s="81" t="s">
        <v>15</v>
      </c>
      <c r="P17" s="88"/>
      <c r="Q17" s="89"/>
      <c r="R17" s="89"/>
      <c r="S17" s="89"/>
      <c r="T17" s="88"/>
      <c r="U17" s="81" t="s">
        <v>15</v>
      </c>
      <c r="V17" s="81" t="s">
        <v>15</v>
      </c>
      <c r="W17" s="89"/>
      <c r="X17" s="89"/>
      <c r="Y17" s="88"/>
      <c r="Z17" s="89"/>
      <c r="AA17" s="88"/>
      <c r="AB17" s="81" t="s">
        <v>15</v>
      </c>
      <c r="AC17" s="81" t="s">
        <v>15</v>
      </c>
      <c r="AD17" s="88"/>
      <c r="AE17" s="89"/>
      <c r="AF17" s="88"/>
      <c r="AG17" s="89"/>
      <c r="AH17" s="88"/>
      <c r="AI17" s="115">
        <f t="shared" ref="AI17:AI18" si="4">SUM(D17:AH17)</f>
        <v>0</v>
      </c>
      <c r="AJ17" s="90" t="s">
        <v>73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</row>
    <row r="18" spans="1:190" s="85" customFormat="1" ht="12.95" customHeight="1" x14ac:dyDescent="0.35">
      <c r="A18" s="78" t="s">
        <v>59</v>
      </c>
      <c r="B18" s="79" t="s">
        <v>60</v>
      </c>
      <c r="C18" s="80" t="s">
        <v>35</v>
      </c>
      <c r="D18" s="81"/>
      <c r="E18" s="92"/>
      <c r="F18" s="81"/>
      <c r="G18" s="81" t="s">
        <v>15</v>
      </c>
      <c r="H18" s="81" t="s">
        <v>15</v>
      </c>
      <c r="I18" s="81"/>
      <c r="J18" s="92"/>
      <c r="K18" s="81"/>
      <c r="L18" s="92"/>
      <c r="M18" s="81"/>
      <c r="N18" s="81" t="s">
        <v>15</v>
      </c>
      <c r="O18" s="81" t="s">
        <v>15</v>
      </c>
      <c r="P18" s="81"/>
      <c r="Q18" s="92"/>
      <c r="R18" s="81"/>
      <c r="S18" s="81"/>
      <c r="T18" s="81"/>
      <c r="U18" s="81" t="s">
        <v>15</v>
      </c>
      <c r="V18" s="81" t="s">
        <v>15</v>
      </c>
      <c r="W18" s="81"/>
      <c r="X18" s="92"/>
      <c r="Y18" s="81"/>
      <c r="Z18" s="92"/>
      <c r="AA18" s="81"/>
      <c r="AB18" s="81" t="s">
        <v>15</v>
      </c>
      <c r="AC18" s="81" t="s">
        <v>15</v>
      </c>
      <c r="AD18" s="81"/>
      <c r="AE18" s="92"/>
      <c r="AF18" s="81"/>
      <c r="AG18" s="92"/>
      <c r="AH18" s="81"/>
      <c r="AI18" s="115">
        <f t="shared" si="4"/>
        <v>0</v>
      </c>
      <c r="AJ18" s="82" t="s">
        <v>79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104" customFormat="1" ht="12.95" customHeight="1" x14ac:dyDescent="0.35">
      <c r="A19" s="72" t="s">
        <v>59</v>
      </c>
      <c r="B19" s="86" t="s">
        <v>60</v>
      </c>
      <c r="C19" s="87" t="s">
        <v>35</v>
      </c>
      <c r="D19" s="88"/>
      <c r="E19" s="89"/>
      <c r="F19" s="88"/>
      <c r="G19" s="81" t="s">
        <v>15</v>
      </c>
      <c r="H19" s="81" t="s">
        <v>15</v>
      </c>
      <c r="I19" s="88"/>
      <c r="J19" s="89"/>
      <c r="K19" s="88"/>
      <c r="L19" s="89"/>
      <c r="M19" s="88"/>
      <c r="N19" s="81" t="s">
        <v>15</v>
      </c>
      <c r="O19" s="81" t="s">
        <v>15</v>
      </c>
      <c r="P19" s="88"/>
      <c r="Q19" s="89"/>
      <c r="R19" s="88"/>
      <c r="S19" s="88"/>
      <c r="T19" s="88"/>
      <c r="U19" s="81" t="s">
        <v>15</v>
      </c>
      <c r="V19" s="81" t="s">
        <v>15</v>
      </c>
      <c r="W19" s="88"/>
      <c r="X19" s="89"/>
      <c r="Y19" s="88"/>
      <c r="Z19" s="89"/>
      <c r="AA19" s="88"/>
      <c r="AB19" s="81" t="s">
        <v>15</v>
      </c>
      <c r="AC19" s="81" t="s">
        <v>15</v>
      </c>
      <c r="AD19" s="88"/>
      <c r="AE19" s="89"/>
      <c r="AF19" s="88"/>
      <c r="AG19" s="89"/>
      <c r="AH19" s="88"/>
      <c r="AI19" s="115">
        <f t="shared" si="3"/>
        <v>0</v>
      </c>
      <c r="AJ19" s="90" t="s">
        <v>68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</row>
    <row r="20" spans="1:190" s="85" customFormat="1" ht="12.95" customHeight="1" x14ac:dyDescent="0.35">
      <c r="A20" s="78" t="s">
        <v>59</v>
      </c>
      <c r="B20" s="79" t="s">
        <v>60</v>
      </c>
      <c r="C20" s="80" t="s">
        <v>35</v>
      </c>
      <c r="D20" s="81"/>
      <c r="E20" s="92"/>
      <c r="F20" s="81"/>
      <c r="G20" s="81" t="s">
        <v>15</v>
      </c>
      <c r="H20" s="81" t="s">
        <v>15</v>
      </c>
      <c r="I20" s="81"/>
      <c r="J20" s="92"/>
      <c r="K20" s="81"/>
      <c r="L20" s="92"/>
      <c r="M20" s="81"/>
      <c r="N20" s="81" t="s">
        <v>15</v>
      </c>
      <c r="O20" s="81" t="s">
        <v>15</v>
      </c>
      <c r="P20" s="81"/>
      <c r="Q20" s="92"/>
      <c r="R20" s="81"/>
      <c r="S20" s="92"/>
      <c r="T20" s="81"/>
      <c r="U20" s="81" t="s">
        <v>15</v>
      </c>
      <c r="V20" s="81" t="s">
        <v>15</v>
      </c>
      <c r="W20" s="81"/>
      <c r="X20" s="92"/>
      <c r="Y20" s="81"/>
      <c r="Z20" s="92"/>
      <c r="AA20" s="81"/>
      <c r="AB20" s="81" t="s">
        <v>15</v>
      </c>
      <c r="AC20" s="81" t="s">
        <v>15</v>
      </c>
      <c r="AD20" s="81"/>
      <c r="AE20" s="92"/>
      <c r="AF20" s="81"/>
      <c r="AG20" s="92"/>
      <c r="AH20" s="81"/>
      <c r="AI20" s="115">
        <f t="shared" si="3"/>
        <v>0</v>
      </c>
      <c r="AJ20" s="82" t="s">
        <v>69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85" customFormat="1" ht="12.95" customHeight="1" x14ac:dyDescent="0.35">
      <c r="A21" s="105" t="s">
        <v>59</v>
      </c>
      <c r="B21" s="106" t="s">
        <v>65</v>
      </c>
      <c r="C21" s="107" t="s">
        <v>53</v>
      </c>
      <c r="D21" s="88"/>
      <c r="E21" s="89"/>
      <c r="F21" s="88"/>
      <c r="G21" s="81" t="s">
        <v>15</v>
      </c>
      <c r="H21" s="81" t="s">
        <v>15</v>
      </c>
      <c r="I21" s="88"/>
      <c r="J21" s="89"/>
      <c r="K21" s="88"/>
      <c r="L21" s="89"/>
      <c r="M21" s="88"/>
      <c r="N21" s="81" t="s">
        <v>15</v>
      </c>
      <c r="O21" s="81" t="s">
        <v>15</v>
      </c>
      <c r="P21" s="88"/>
      <c r="Q21" s="89"/>
      <c r="R21" s="88"/>
      <c r="S21" s="89"/>
      <c r="T21" s="88"/>
      <c r="U21" s="81" t="s">
        <v>15</v>
      </c>
      <c r="V21" s="81" t="s">
        <v>15</v>
      </c>
      <c r="W21" s="88"/>
      <c r="X21" s="89"/>
      <c r="Y21" s="88"/>
      <c r="Z21" s="89"/>
      <c r="AA21" s="88"/>
      <c r="AB21" s="81" t="s">
        <v>15</v>
      </c>
      <c r="AC21" s="81" t="s">
        <v>15</v>
      </c>
      <c r="AD21" s="88"/>
      <c r="AE21" s="89"/>
      <c r="AF21" s="88"/>
      <c r="AG21" s="89"/>
      <c r="AH21" s="88"/>
      <c r="AI21" s="115">
        <f>SUM(D21:AH21)</f>
        <v>0</v>
      </c>
      <c r="AJ21" s="90" t="s">
        <v>80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</row>
    <row r="22" spans="1:190" s="22" customFormat="1" x14ac:dyDescent="0.35">
      <c r="A22" s="24"/>
      <c r="B22" s="25" t="s">
        <v>16</v>
      </c>
      <c r="C22" s="70"/>
      <c r="D22" s="57">
        <f t="shared" ref="D22:AE22" si="5">SUM(D6:D21)</f>
        <v>0</v>
      </c>
      <c r="E22" s="57">
        <f t="shared" si="5"/>
        <v>6.5</v>
      </c>
      <c r="F22" s="57">
        <f t="shared" si="5"/>
        <v>2.5</v>
      </c>
      <c r="G22" s="57">
        <f t="shared" si="5"/>
        <v>0</v>
      </c>
      <c r="H22" s="57">
        <f t="shared" si="5"/>
        <v>0</v>
      </c>
      <c r="I22" s="57">
        <f t="shared" si="5"/>
        <v>6</v>
      </c>
      <c r="J22" s="57">
        <f t="shared" si="5"/>
        <v>5</v>
      </c>
      <c r="K22" s="57">
        <f t="shared" si="5"/>
        <v>4</v>
      </c>
      <c r="L22" s="57">
        <f t="shared" si="5"/>
        <v>4</v>
      </c>
      <c r="M22" s="57">
        <f t="shared" si="5"/>
        <v>0</v>
      </c>
      <c r="N22" s="57">
        <f t="shared" si="5"/>
        <v>0</v>
      </c>
      <c r="O22" s="57">
        <f t="shared" si="5"/>
        <v>0</v>
      </c>
      <c r="P22" s="57">
        <f t="shared" si="5"/>
        <v>6</v>
      </c>
      <c r="Q22" s="57">
        <f t="shared" si="5"/>
        <v>5</v>
      </c>
      <c r="R22" s="57">
        <f t="shared" si="5"/>
        <v>4</v>
      </c>
      <c r="S22" s="57">
        <f t="shared" si="5"/>
        <v>4</v>
      </c>
      <c r="T22" s="57">
        <f t="shared" si="5"/>
        <v>1.5</v>
      </c>
      <c r="U22" s="57">
        <f t="shared" si="5"/>
        <v>0</v>
      </c>
      <c r="V22" s="57">
        <f t="shared" si="5"/>
        <v>0</v>
      </c>
      <c r="W22" s="57">
        <f t="shared" si="5"/>
        <v>7.5</v>
      </c>
      <c r="X22" s="57">
        <f t="shared" si="5"/>
        <v>7.5</v>
      </c>
      <c r="Y22" s="57">
        <f t="shared" si="5"/>
        <v>2</v>
      </c>
      <c r="Z22" s="57">
        <f t="shared" si="5"/>
        <v>2</v>
      </c>
      <c r="AA22" s="57">
        <f t="shared" si="5"/>
        <v>1</v>
      </c>
      <c r="AB22" s="57">
        <f t="shared" si="5"/>
        <v>0</v>
      </c>
      <c r="AC22" s="57">
        <f t="shared" si="5"/>
        <v>0</v>
      </c>
      <c r="AD22" s="57">
        <f t="shared" si="5"/>
        <v>0</v>
      </c>
      <c r="AE22" s="57">
        <f t="shared" si="5"/>
        <v>0</v>
      </c>
      <c r="AF22" s="57">
        <f t="shared" ref="AF22:AH22" si="6">SUM(AF6:AF21)</f>
        <v>0</v>
      </c>
      <c r="AG22" s="57">
        <f t="shared" si="6"/>
        <v>0</v>
      </c>
      <c r="AH22" s="57">
        <f t="shared" si="6"/>
        <v>0</v>
      </c>
      <c r="AI22" s="117">
        <f t="shared" ref="AI22" si="7">SUM(AI6:AI21)</f>
        <v>68.5</v>
      </c>
      <c r="AJ22" s="26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3" customFormat="1" x14ac:dyDescent="0.35">
      <c r="A23" s="27" t="s">
        <v>17</v>
      </c>
      <c r="B23" s="28"/>
      <c r="C23" s="28"/>
      <c r="D23" s="58">
        <f>7.5</f>
        <v>7.5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121"/>
      <c r="AB23" s="58"/>
      <c r="AC23" s="58"/>
      <c r="AD23" s="58"/>
      <c r="AE23" s="58"/>
      <c r="AF23" s="58"/>
      <c r="AG23" s="58"/>
      <c r="AH23" s="121"/>
      <c r="AI23" s="117">
        <f>SUM(D23:AH23)</f>
        <v>7.5</v>
      </c>
      <c r="AJ23" s="2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3" customFormat="1" x14ac:dyDescent="0.35">
      <c r="A24" s="27" t="s">
        <v>18</v>
      </c>
      <c r="B24" s="28"/>
      <c r="C24" s="28"/>
      <c r="D24" s="58"/>
      <c r="E24" s="58"/>
      <c r="F24" s="58"/>
      <c r="G24" s="58"/>
      <c r="H24" s="58"/>
      <c r="I24" s="58">
        <v>0.5</v>
      </c>
      <c r="J24" s="58"/>
      <c r="K24" s="58">
        <v>1</v>
      </c>
      <c r="L24" s="58"/>
      <c r="M24" s="58"/>
      <c r="N24" s="58"/>
      <c r="O24" s="58"/>
      <c r="P24" s="58"/>
      <c r="Q24" s="58"/>
      <c r="R24" s="58">
        <v>1</v>
      </c>
      <c r="S24" s="58"/>
      <c r="T24" s="58"/>
      <c r="U24" s="58"/>
      <c r="V24" s="58"/>
      <c r="W24" s="58"/>
      <c r="X24" s="58"/>
      <c r="Y24" s="58"/>
      <c r="Z24" s="120"/>
      <c r="AA24" s="122"/>
      <c r="AB24" s="58"/>
      <c r="AC24" s="58"/>
      <c r="AD24" s="58"/>
      <c r="AE24" s="58"/>
      <c r="AF24" s="58"/>
      <c r="AG24" s="120"/>
      <c r="AH24" s="122"/>
      <c r="AI24" s="117">
        <f>SUM(D24:AH24)</f>
        <v>2.5</v>
      </c>
      <c r="AJ24" s="30" t="s">
        <v>56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27" t="s">
        <v>19</v>
      </c>
      <c r="B25" s="28"/>
      <c r="C25" s="2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117">
        <f>SUM(D25:AH25)</f>
        <v>0</v>
      </c>
      <c r="AJ25" s="2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35">
      <c r="A26" s="27" t="s">
        <v>20</v>
      </c>
      <c r="B26" s="28"/>
      <c r="C26" s="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117">
        <f>SUM(D26:AH26)</f>
        <v>0</v>
      </c>
      <c r="AJ26" s="3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35">
      <c r="A27" s="24" t="s">
        <v>21</v>
      </c>
      <c r="B27" s="31"/>
      <c r="C27" s="3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/>
      <c r="AJ27" s="3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35">
      <c r="A28" s="24" t="s">
        <v>22</v>
      </c>
      <c r="B28" s="31"/>
      <c r="C28" s="3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 t="shared" ref="AI28:AI37" si="8">SUM(D28:AH28)</f>
        <v>0</v>
      </c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35">
      <c r="A29" s="24" t="s">
        <v>23</v>
      </c>
      <c r="B29" s="31"/>
      <c r="C29" s="31"/>
      <c r="D29" s="58"/>
      <c r="E29" s="58">
        <v>1</v>
      </c>
      <c r="F29" s="58">
        <v>5</v>
      </c>
      <c r="G29" s="58"/>
      <c r="H29" s="58"/>
      <c r="I29" s="58">
        <v>1</v>
      </c>
      <c r="J29" s="58">
        <v>2.5</v>
      </c>
      <c r="K29" s="58">
        <v>2.5</v>
      </c>
      <c r="L29" s="58">
        <v>3.5</v>
      </c>
      <c r="M29" s="58">
        <v>7.5</v>
      </c>
      <c r="N29" s="58"/>
      <c r="O29" s="58"/>
      <c r="P29" s="58"/>
      <c r="Q29" s="58"/>
      <c r="R29" s="58">
        <v>2.5</v>
      </c>
      <c r="S29" s="58">
        <v>3.5</v>
      </c>
      <c r="T29" s="58">
        <v>6</v>
      </c>
      <c r="U29" s="58"/>
      <c r="V29" s="58"/>
      <c r="W29" s="58"/>
      <c r="X29" s="58"/>
      <c r="Y29" s="58">
        <v>5.5</v>
      </c>
      <c r="Z29" s="58">
        <v>5.5</v>
      </c>
      <c r="AA29" s="58">
        <v>6.5</v>
      </c>
      <c r="AB29" s="58"/>
      <c r="AC29" s="58"/>
      <c r="AD29" s="58">
        <v>7.5</v>
      </c>
      <c r="AE29" s="58">
        <v>7.5</v>
      </c>
      <c r="AF29" s="58">
        <v>7.5</v>
      </c>
      <c r="AG29" s="58">
        <v>7.5</v>
      </c>
      <c r="AH29" s="58">
        <v>7.5</v>
      </c>
      <c r="AI29" s="117">
        <f t="shared" si="8"/>
        <v>90</v>
      </c>
      <c r="AJ29" s="32" t="s">
        <v>87</v>
      </c>
      <c r="AK29" s="2"/>
      <c r="AL29" s="2"/>
      <c r="AM29" s="128">
        <f>AI29/7.5</f>
        <v>12</v>
      </c>
      <c r="AN29" s="2">
        <v>6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35">
      <c r="A30" s="67" t="s">
        <v>83</v>
      </c>
      <c r="B30" s="31"/>
      <c r="C30" s="3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 t="shared" si="8"/>
        <v>0</v>
      </c>
      <c r="AJ30" s="2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35">
      <c r="A31" s="67" t="s">
        <v>57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>
        <f t="shared" si="8"/>
        <v>0</v>
      </c>
      <c r="AJ31" s="2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35">
      <c r="A32" s="67" t="s">
        <v>74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7">
        <f t="shared" ref="AI32" si="9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35">
      <c r="A33" s="67" t="s">
        <v>61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ref="AI33:AI36" si="10">SUM(D33:AH33)</f>
        <v>0</v>
      </c>
      <c r="AJ33" s="2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35">
      <c r="A34" s="67" t="s">
        <v>66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ref="AI34" si="11">SUM(D34:AH34)</f>
        <v>0</v>
      </c>
      <c r="AJ34" s="2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5">
      <c r="A35" s="67" t="s">
        <v>58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10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5">
      <c r="A36" s="67" t="s">
        <v>67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si="10"/>
        <v>0</v>
      </c>
      <c r="AJ36" s="123" t="s">
        <v>82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5">
      <c r="A37" s="67" t="s">
        <v>67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7">
        <f t="shared" si="8"/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5">
      <c r="A38" s="24" t="s">
        <v>24</v>
      </c>
      <c r="B38" s="31"/>
      <c r="C38" s="31"/>
      <c r="D38" s="57">
        <f t="shared" ref="D38:AE38" si="12">SUM(D22:D37)</f>
        <v>7.5</v>
      </c>
      <c r="E38" s="57">
        <f t="shared" si="12"/>
        <v>7.5</v>
      </c>
      <c r="F38" s="57">
        <f t="shared" si="12"/>
        <v>7.5</v>
      </c>
      <c r="G38" s="57">
        <f t="shared" si="12"/>
        <v>0</v>
      </c>
      <c r="H38" s="57">
        <f t="shared" si="12"/>
        <v>0</v>
      </c>
      <c r="I38" s="57">
        <f t="shared" si="12"/>
        <v>7.5</v>
      </c>
      <c r="J38" s="57">
        <f t="shared" si="12"/>
        <v>7.5</v>
      </c>
      <c r="K38" s="57">
        <f t="shared" si="12"/>
        <v>7.5</v>
      </c>
      <c r="L38" s="57">
        <f t="shared" si="12"/>
        <v>7.5</v>
      </c>
      <c r="M38" s="57">
        <f t="shared" si="12"/>
        <v>7.5</v>
      </c>
      <c r="N38" s="57">
        <f t="shared" si="12"/>
        <v>0</v>
      </c>
      <c r="O38" s="57">
        <f t="shared" si="12"/>
        <v>0</v>
      </c>
      <c r="P38" s="57">
        <f t="shared" si="12"/>
        <v>6</v>
      </c>
      <c r="Q38" s="57">
        <f t="shared" si="12"/>
        <v>5</v>
      </c>
      <c r="R38" s="57">
        <f t="shared" si="12"/>
        <v>7.5</v>
      </c>
      <c r="S38" s="57">
        <f t="shared" si="12"/>
        <v>7.5</v>
      </c>
      <c r="T38" s="57">
        <f t="shared" si="12"/>
        <v>7.5</v>
      </c>
      <c r="U38" s="57">
        <f t="shared" si="12"/>
        <v>0</v>
      </c>
      <c r="V38" s="57">
        <f t="shared" si="12"/>
        <v>0</v>
      </c>
      <c r="W38" s="57">
        <f t="shared" si="12"/>
        <v>7.5</v>
      </c>
      <c r="X38" s="57">
        <f t="shared" si="12"/>
        <v>7.5</v>
      </c>
      <c r="Y38" s="57">
        <f t="shared" si="12"/>
        <v>7.5</v>
      </c>
      <c r="Z38" s="57">
        <f t="shared" si="12"/>
        <v>7.5</v>
      </c>
      <c r="AA38" s="57">
        <f t="shared" si="12"/>
        <v>7.5</v>
      </c>
      <c r="AB38" s="57">
        <f t="shared" si="12"/>
        <v>0</v>
      </c>
      <c r="AC38" s="57">
        <f t="shared" si="12"/>
        <v>0</v>
      </c>
      <c r="AD38" s="57">
        <f t="shared" si="12"/>
        <v>7.5</v>
      </c>
      <c r="AE38" s="57">
        <f t="shared" si="12"/>
        <v>7.5</v>
      </c>
      <c r="AF38" s="57">
        <f t="shared" ref="AF38:AH38" si="13">SUM(AF22:AF37)</f>
        <v>7.5</v>
      </c>
      <c r="AG38" s="57">
        <f t="shared" si="13"/>
        <v>7.5</v>
      </c>
      <c r="AH38" s="57">
        <f t="shared" si="13"/>
        <v>7.5</v>
      </c>
      <c r="AI38" s="118">
        <f>SUM(AI22:AI37)</f>
        <v>168.5</v>
      </c>
      <c r="AJ38" s="33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5">
      <c r="A39" s="46"/>
      <c r="B39" s="35"/>
      <c r="C39" s="35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110"/>
      <c r="AJ39" s="3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15" thickBot="1" x14ac:dyDescent="0.4">
      <c r="A40" s="34" t="s">
        <v>25</v>
      </c>
      <c r="B40" s="35"/>
      <c r="C40" s="36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38"/>
      <c r="AZ40" s="3"/>
    </row>
    <row r="41" spans="1:69" s="2" customFormat="1" ht="10.5" thickBot="1" x14ac:dyDescent="0.35">
      <c r="A41" s="39" t="s">
        <v>26</v>
      </c>
      <c r="B41" s="36" t="s">
        <v>27</v>
      </c>
      <c r="C41" s="36"/>
      <c r="D41" s="60"/>
      <c r="E41" s="60"/>
      <c r="F41" s="60" t="s">
        <v>28</v>
      </c>
      <c r="G41" s="60"/>
      <c r="H41" s="124" t="s">
        <v>29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60"/>
      <c r="Z41" s="60"/>
      <c r="AA41" s="60"/>
      <c r="AB41" s="60"/>
      <c r="AC41" s="60"/>
      <c r="AD41" s="60"/>
      <c r="AE41" s="60"/>
      <c r="AF41" s="126" t="s">
        <v>30</v>
      </c>
      <c r="AG41" s="62">
        <f>23</f>
        <v>23</v>
      </c>
      <c r="AH41" s="60"/>
      <c r="AI41" s="111">
        <f>7.5*AG41</f>
        <v>172.5</v>
      </c>
      <c r="AJ41" s="38"/>
      <c r="AZ41" s="3"/>
    </row>
    <row r="42" spans="1:69" s="2" customFormat="1" ht="10.15" x14ac:dyDescent="0.3">
      <c r="A42" s="39" t="s">
        <v>31</v>
      </c>
      <c r="B42" s="36" t="s">
        <v>32</v>
      </c>
      <c r="C42" s="36"/>
      <c r="D42" s="60"/>
      <c r="E42" s="60"/>
      <c r="F42" s="60" t="s">
        <v>33</v>
      </c>
      <c r="G42" s="60"/>
      <c r="H42" s="124" t="s">
        <v>34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38"/>
      <c r="AZ42" s="3"/>
    </row>
    <row r="43" spans="1:69" s="2" customFormat="1" ht="10.15" x14ac:dyDescent="0.3">
      <c r="A43" s="39" t="s">
        <v>35</v>
      </c>
      <c r="B43" s="36" t="s">
        <v>36</v>
      </c>
      <c r="C43" s="36"/>
      <c r="D43" s="60"/>
      <c r="E43" s="60"/>
      <c r="F43" s="60" t="s">
        <v>37</v>
      </c>
      <c r="G43" s="60"/>
      <c r="H43" s="124" t="s">
        <v>38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1"/>
      <c r="Y43" s="60"/>
      <c r="Z43" s="60"/>
      <c r="AA43" s="60"/>
      <c r="AB43" s="60"/>
      <c r="AC43" s="60"/>
      <c r="AD43" s="60"/>
      <c r="AE43" s="60"/>
      <c r="AF43" s="126" t="s">
        <v>39</v>
      </c>
      <c r="AG43" s="60"/>
      <c r="AH43" s="60"/>
      <c r="AI43" s="60">
        <f>AI38-AI41</f>
        <v>-4</v>
      </c>
      <c r="AJ43" s="40" t="s">
        <v>40</v>
      </c>
      <c r="AZ43" s="3"/>
    </row>
    <row r="44" spans="1:69" s="2" customFormat="1" ht="10.15" x14ac:dyDescent="0.3">
      <c r="A44" s="36" t="s">
        <v>41</v>
      </c>
      <c r="B44" s="36" t="s">
        <v>42</v>
      </c>
      <c r="C44" s="38"/>
      <c r="D44" s="63"/>
      <c r="E44" s="63"/>
      <c r="F44" s="63" t="s">
        <v>43</v>
      </c>
      <c r="G44" s="63"/>
      <c r="H44" s="125" t="s">
        <v>44</v>
      </c>
      <c r="I44" s="63"/>
      <c r="J44" s="63"/>
      <c r="K44" s="63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60"/>
      <c r="Z44" s="60"/>
      <c r="AA44" s="60"/>
      <c r="AB44" s="60"/>
      <c r="AC44" s="60"/>
      <c r="AD44" s="60"/>
      <c r="AE44" s="60"/>
      <c r="AF44" s="126"/>
      <c r="AG44" s="60"/>
      <c r="AH44" s="60"/>
      <c r="AI44" s="60"/>
      <c r="AJ44" s="38"/>
    </row>
    <row r="45" spans="1:69" s="2" customFormat="1" ht="10.15" x14ac:dyDescent="0.3">
      <c r="A45" s="38" t="s">
        <v>45</v>
      </c>
      <c r="B45" s="38" t="s">
        <v>46</v>
      </c>
      <c r="C45" s="38"/>
      <c r="D45" s="63"/>
      <c r="E45" s="63"/>
      <c r="F45" s="63" t="s">
        <v>14</v>
      </c>
      <c r="G45" s="63"/>
      <c r="H45" s="125" t="s">
        <v>47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1"/>
      <c r="Y45" s="63"/>
      <c r="Z45" s="63"/>
      <c r="AA45" s="63"/>
      <c r="AB45" s="63"/>
      <c r="AC45" s="63"/>
      <c r="AD45" s="63"/>
      <c r="AE45" s="63"/>
      <c r="AF45" s="127" t="s">
        <v>48</v>
      </c>
      <c r="AG45" s="63"/>
      <c r="AH45" s="63"/>
      <c r="AI45" s="112">
        <f>275</f>
        <v>275</v>
      </c>
      <c r="AJ45" s="38"/>
    </row>
    <row r="46" spans="1:69" s="2" customFormat="1" ht="10.15" x14ac:dyDescent="0.3">
      <c r="A46" s="38" t="s">
        <v>54</v>
      </c>
      <c r="B46" s="38" t="s">
        <v>55</v>
      </c>
      <c r="C46" s="40"/>
      <c r="D46" s="63"/>
      <c r="E46" s="63"/>
      <c r="F46" s="63"/>
      <c r="G46" s="63"/>
      <c r="H46" s="125" t="s">
        <v>49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1"/>
      <c r="Y46" s="63"/>
      <c r="Z46" s="63"/>
      <c r="AA46" s="63"/>
      <c r="AB46" s="63"/>
      <c r="AC46" s="63"/>
      <c r="AD46" s="63"/>
      <c r="AE46" s="63"/>
      <c r="AF46" s="127"/>
      <c r="AG46" s="63"/>
      <c r="AH46" s="63"/>
      <c r="AI46" s="63"/>
      <c r="AJ46" s="38"/>
    </row>
    <row r="47" spans="1:69" s="2" customFormat="1" ht="13.15" thickBot="1" x14ac:dyDescent="0.4">
      <c r="A47" s="41"/>
      <c r="B47" s="41"/>
      <c r="C47" s="41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1"/>
      <c r="Y47" s="63"/>
      <c r="Z47" s="63"/>
      <c r="AA47" s="63"/>
      <c r="AB47" s="63"/>
      <c r="AC47" s="63"/>
      <c r="AD47" s="63"/>
      <c r="AE47" s="63"/>
      <c r="AF47" s="127" t="s">
        <v>50</v>
      </c>
      <c r="AG47" s="63"/>
      <c r="AH47" s="63"/>
      <c r="AI47" s="113">
        <f>AI43+AI45</f>
        <v>271</v>
      </c>
      <c r="AJ47" s="38"/>
    </row>
    <row r="48" spans="1:69" s="2" customFormat="1" ht="13.15" thickTop="1" x14ac:dyDescent="0.35">
      <c r="A48" s="41"/>
      <c r="B48" s="41"/>
      <c r="C48" s="4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8"/>
    </row>
    <row r="49" spans="1:36" s="2" customFormat="1" x14ac:dyDescent="0.35">
      <c r="A49" s="41"/>
      <c r="B49" s="41"/>
      <c r="C49" s="4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38"/>
    </row>
    <row r="50" spans="1:36" s="2" customFormat="1" x14ac:dyDescent="0.35">
      <c r="A50" s="41"/>
      <c r="B50" s="41"/>
      <c r="C50" s="41"/>
      <c r="D50" s="64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x14ac:dyDescent="0.35">
      <c r="A51" s="41"/>
      <c r="B51" s="41"/>
      <c r="C51" s="4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38"/>
    </row>
    <row r="52" spans="1:36" x14ac:dyDescent="0.35">
      <c r="C52" s="42"/>
      <c r="AI52" s="65"/>
    </row>
    <row r="53" spans="1:36" x14ac:dyDescent="0.35">
      <c r="C53" s="42"/>
      <c r="AI53" s="65"/>
    </row>
    <row r="54" spans="1:36" x14ac:dyDescent="0.35">
      <c r="C54" s="42"/>
      <c r="AI54" s="65"/>
    </row>
    <row r="55" spans="1:36" x14ac:dyDescent="0.35">
      <c r="C55" s="42"/>
      <c r="AI55" s="65"/>
    </row>
    <row r="56" spans="1:36" x14ac:dyDescent="0.35">
      <c r="C56" s="42"/>
      <c r="AI56" s="65"/>
    </row>
    <row r="57" spans="1:36" x14ac:dyDescent="0.35">
      <c r="C57" s="42"/>
      <c r="AI57" s="65"/>
    </row>
    <row r="58" spans="1:36" x14ac:dyDescent="0.35">
      <c r="C58" s="42"/>
      <c r="AI58" s="65"/>
    </row>
    <row r="59" spans="1:36" x14ac:dyDescent="0.35">
      <c r="C59" s="42"/>
      <c r="AI59" s="65"/>
    </row>
    <row r="60" spans="1:36" x14ac:dyDescent="0.35">
      <c r="C60" s="42"/>
      <c r="AI60" s="65"/>
    </row>
    <row r="61" spans="1:36" x14ac:dyDescent="0.35">
      <c r="C61" s="42"/>
      <c r="AI61" s="65"/>
    </row>
    <row r="62" spans="1:36" x14ac:dyDescent="0.35">
      <c r="C62" s="42"/>
      <c r="AI62" s="65"/>
    </row>
    <row r="63" spans="1:36" x14ac:dyDescent="0.35">
      <c r="C63" s="42"/>
      <c r="AI63" s="65"/>
    </row>
    <row r="64" spans="1:36" x14ac:dyDescent="0.35">
      <c r="C64" s="42"/>
      <c r="AI64" s="65"/>
    </row>
    <row r="65" spans="3:35" x14ac:dyDescent="0.35">
      <c r="C65" s="42"/>
      <c r="AI65" s="65"/>
    </row>
    <row r="66" spans="3:35" x14ac:dyDescent="0.35">
      <c r="C66" s="42"/>
      <c r="AI66" s="65"/>
    </row>
    <row r="67" spans="3:35" x14ac:dyDescent="0.35">
      <c r="C67" s="42"/>
      <c r="AI67" s="65"/>
    </row>
    <row r="68" spans="3:35" x14ac:dyDescent="0.35">
      <c r="C68" s="42"/>
      <c r="AI68" s="65"/>
    </row>
    <row r="69" spans="3:35" x14ac:dyDescent="0.35">
      <c r="C69" s="42"/>
      <c r="AI69" s="65"/>
    </row>
    <row r="70" spans="3:35" x14ac:dyDescent="0.35">
      <c r="C70" s="42"/>
      <c r="AI70" s="65"/>
    </row>
    <row r="71" spans="3:35" x14ac:dyDescent="0.35">
      <c r="C71" s="42"/>
      <c r="AI71" s="65"/>
    </row>
    <row r="72" spans="3:35" x14ac:dyDescent="0.35">
      <c r="C72" s="42"/>
      <c r="AI72" s="65"/>
    </row>
    <row r="73" spans="3:35" x14ac:dyDescent="0.35">
      <c r="C73" s="42"/>
      <c r="AI73" s="65"/>
    </row>
    <row r="74" spans="3:35" x14ac:dyDescent="0.35">
      <c r="C74" s="42"/>
      <c r="AI74" s="65"/>
    </row>
    <row r="75" spans="3:35" x14ac:dyDescent="0.35">
      <c r="C75" s="42"/>
      <c r="AI75" s="65"/>
    </row>
    <row r="76" spans="3:35" x14ac:dyDescent="0.35">
      <c r="C76" s="42"/>
      <c r="AI76" s="65"/>
    </row>
    <row r="77" spans="3:35" x14ac:dyDescent="0.35">
      <c r="C77" s="42"/>
      <c r="AI77" s="65"/>
    </row>
    <row r="78" spans="3:35" x14ac:dyDescent="0.35">
      <c r="C78" s="42"/>
      <c r="AI78" s="65"/>
    </row>
    <row r="79" spans="3:35" x14ac:dyDescent="0.35">
      <c r="C79" s="42"/>
      <c r="AI79" s="65"/>
    </row>
    <row r="80" spans="3:35" x14ac:dyDescent="0.35">
      <c r="C80" s="42"/>
      <c r="AI80" s="65"/>
    </row>
    <row r="81" spans="3:35" x14ac:dyDescent="0.35">
      <c r="C81" s="42"/>
      <c r="AI81" s="65"/>
    </row>
    <row r="82" spans="3:35" x14ac:dyDescent="0.35">
      <c r="C82" s="42"/>
      <c r="AI82" s="65"/>
    </row>
    <row r="83" spans="3:35" x14ac:dyDescent="0.35">
      <c r="C83" s="42"/>
      <c r="AI83" s="65"/>
    </row>
    <row r="84" spans="3:35" x14ac:dyDescent="0.35">
      <c r="C84" s="42"/>
      <c r="AI84" s="65"/>
    </row>
    <row r="85" spans="3:35" x14ac:dyDescent="0.35">
      <c r="C85" s="42"/>
      <c r="AI85" s="65"/>
    </row>
    <row r="86" spans="3:35" x14ac:dyDescent="0.35">
      <c r="C86" s="42"/>
      <c r="AI86" s="65"/>
    </row>
    <row r="87" spans="3:35" x14ac:dyDescent="0.35">
      <c r="C87" s="42"/>
      <c r="AI87" s="65"/>
    </row>
    <row r="88" spans="3:35" x14ac:dyDescent="0.35">
      <c r="C88" s="42"/>
      <c r="AI88" s="65"/>
    </row>
    <row r="89" spans="3:35" x14ac:dyDescent="0.35">
      <c r="C89" s="42"/>
      <c r="AI89" s="65"/>
    </row>
    <row r="90" spans="3:35" x14ac:dyDescent="0.35">
      <c r="C90" s="42"/>
      <c r="AI90" s="65"/>
    </row>
    <row r="91" spans="3:35" x14ac:dyDescent="0.35">
      <c r="C91" s="42"/>
      <c r="AI91" s="65"/>
    </row>
    <row r="92" spans="3:35" x14ac:dyDescent="0.35">
      <c r="C92" s="42"/>
      <c r="AI92" s="65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2020-07-02T06:22:26Z</cp:lastPrinted>
  <dcterms:created xsi:type="dcterms:W3CDTF">2018-03-15T23:58:38Z</dcterms:created>
  <dcterms:modified xsi:type="dcterms:W3CDTF">2020-08-10T19:09:05Z</dcterms:modified>
</cp:coreProperties>
</file>