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0\"/>
    </mc:Choice>
  </mc:AlternateContent>
  <xr:revisionPtr revIDLastSave="0" documentId="13_ncr:1_{0A4F154C-774C-4C9F-AACA-7822BB1CCC85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Sheet1!$A$1:$AJ$46</definedName>
  </definedNames>
  <calcPr calcId="181029"/>
</workbook>
</file>

<file path=xl/calcChain.xml><?xml version="1.0" encoding="utf-8"?>
<calcChain xmlns="http://schemas.openxmlformats.org/spreadsheetml/2006/main">
  <c r="AI43" i="1" l="1"/>
  <c r="AG39" i="1"/>
  <c r="F17" i="1"/>
  <c r="AG37" i="1"/>
  <c r="AH16" i="1"/>
  <c r="AH37" i="1" s="1"/>
  <c r="AG16" i="1"/>
  <c r="AF16" i="1"/>
  <c r="AF37" i="1" s="1"/>
  <c r="F37" i="1"/>
  <c r="AE16" i="1"/>
  <c r="AE37" i="1" s="1"/>
  <c r="AD16" i="1"/>
  <c r="AD37" i="1" s="1"/>
  <c r="AC16" i="1"/>
  <c r="AC37" i="1" s="1"/>
  <c r="AB16" i="1"/>
  <c r="AB37" i="1" s="1"/>
  <c r="AA16" i="1"/>
  <c r="AA37" i="1" s="1"/>
  <c r="Z16" i="1"/>
  <c r="Z37" i="1" s="1"/>
  <c r="Y16" i="1"/>
  <c r="Y37" i="1" s="1"/>
  <c r="X16" i="1"/>
  <c r="X37" i="1" s="1"/>
  <c r="W16" i="1"/>
  <c r="W37" i="1" s="1"/>
  <c r="V16" i="1"/>
  <c r="V37" i="1" s="1"/>
  <c r="U16" i="1"/>
  <c r="U37" i="1" s="1"/>
  <c r="T16" i="1"/>
  <c r="T37" i="1" s="1"/>
  <c r="S16" i="1"/>
  <c r="S37" i="1" s="1"/>
  <c r="R16" i="1"/>
  <c r="R37" i="1" s="1"/>
  <c r="Q16" i="1"/>
  <c r="Q37" i="1" s="1"/>
  <c r="P16" i="1"/>
  <c r="P37" i="1" s="1"/>
  <c r="O16" i="1"/>
  <c r="O37" i="1" s="1"/>
  <c r="N16" i="1"/>
  <c r="N37" i="1" s="1"/>
  <c r="M16" i="1"/>
  <c r="M37" i="1" s="1"/>
  <c r="L16" i="1"/>
  <c r="L37" i="1" s="1"/>
  <c r="K16" i="1"/>
  <c r="K37" i="1" s="1"/>
  <c r="J16" i="1"/>
  <c r="J37" i="1" s="1"/>
  <c r="I16" i="1"/>
  <c r="I37" i="1" s="1"/>
  <c r="H16" i="1"/>
  <c r="H37" i="1" s="1"/>
  <c r="G16" i="1"/>
  <c r="G37" i="1" s="1"/>
  <c r="F16" i="1"/>
  <c r="E16" i="1"/>
  <c r="E37" i="1" s="1"/>
  <c r="D16" i="1"/>
  <c r="D37" i="1" s="1"/>
  <c r="AI27" i="1" l="1"/>
  <c r="AI32" i="1" l="1"/>
  <c r="AI35" i="1" l="1"/>
  <c r="AI34" i="1" l="1"/>
  <c r="AI30" i="1" l="1"/>
  <c r="AI11" i="1" l="1"/>
  <c r="AI9" i="1"/>
  <c r="AI23" i="1" l="1"/>
  <c r="AI21" i="1"/>
  <c r="AI14" i="1" l="1"/>
  <c r="AI18" i="1" l="1"/>
  <c r="AI26" i="1"/>
  <c r="AI33" i="1" l="1"/>
  <c r="AI31" i="1"/>
  <c r="AI15" i="1"/>
  <c r="AI13" i="1"/>
  <c r="AI17" i="1" l="1"/>
  <c r="AI39" i="1"/>
  <c r="AI36" i="1"/>
  <c r="AI8" i="1"/>
  <c r="AI10" i="1"/>
  <c r="AI12" i="1"/>
  <c r="AI19" i="1"/>
  <c r="AI20" i="1"/>
  <c r="AI22" i="1"/>
  <c r="AI24" i="1"/>
  <c r="AI25" i="1"/>
  <c r="AI28" i="1"/>
  <c r="AI29" i="1"/>
  <c r="AI16" i="1" l="1"/>
  <c r="AI37" i="1" s="1"/>
  <c r="AI41" i="1" s="1"/>
  <c r="AI45" i="1" s="1"/>
</calcChain>
</file>

<file path=xl/sharedStrings.xml><?xml version="1.0" encoding="utf-8"?>
<sst xmlns="http://schemas.openxmlformats.org/spreadsheetml/2006/main" count="209" uniqueCount="99">
  <si>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</si>
  <si>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</si>
  <si>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</si>
  <si>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</si>
  <si>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</si>
  <si>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</si>
  <si>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</si>
  <si>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</si>
  <si>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</si>
  <si>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</si>
  <si>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</si>
  <si>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</si>
  <si>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</si>
  <si>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</si>
  <si>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</si>
  <si>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</si>
  <si>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</si>
  <si>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</si>
  <si>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</si>
  <si>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</si>
  <si>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</si>
  <si>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</si>
  <si>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</si>
  <si>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</si>
  <si>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</si>
  <si>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</si>
  <si>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</si>
  <si>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</si>
  <si>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</si>
  <si>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</si>
  <si>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</si>
  <si>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</si>
  <si>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</si>
  <si>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</si>
  <si>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</si>
  <si>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</si>
  <si>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</si>
  <si>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</si>
  <si>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</si>
  <si>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</si>
  <si>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</si>
  <si>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</si>
  <si>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</si>
  <si>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</si>
  <si>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</si>
  <si>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</si>
  <si>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</si>
  <si>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</si>
  <si>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Office Furniture/Repairs/Recycling/AC</t>
  </si>
  <si>
    <t>Parisa Moghaddam</t>
  </si>
  <si>
    <t>Printer Maintenance</t>
  </si>
  <si>
    <t>DP Booklets(13)MAGAZINE/SBSMembrane File</t>
  </si>
  <si>
    <t>Archiving/Filing/Email Archiving</t>
  </si>
  <si>
    <t>Intergulf SFU Lot17</t>
  </si>
  <si>
    <t>1604</t>
  </si>
  <si>
    <t>Library/Mat Library/Magazine</t>
  </si>
  <si>
    <t>DP Booklet Library</t>
  </si>
  <si>
    <t>1503</t>
  </si>
  <si>
    <t>Hunter Street</t>
  </si>
  <si>
    <t>BCBC updating/Ashrae/AIBC/CSA/NFPA</t>
  </si>
  <si>
    <t>Material Board, Materials in back room, requesting materials</t>
  </si>
  <si>
    <t>Subscriptions</t>
  </si>
  <si>
    <t>Image Bank/Scan&amp; Temp Folders</t>
  </si>
  <si>
    <t>1806</t>
  </si>
  <si>
    <t>Aragon 582 King Ed</t>
  </si>
  <si>
    <t>Fieldwire/Newforma/ZoomMeeting/IT</t>
  </si>
  <si>
    <t>1705</t>
  </si>
  <si>
    <t>RFI/ Shop Drawing/ Site reviews logs, SD review, list</t>
  </si>
  <si>
    <t>Other - COVID-19</t>
  </si>
  <si>
    <t xml:space="preserve"> colorsheet/RFI/ SD/ Site reviews logs, Spec,,Conform., Making PDF sets, copying docs</t>
  </si>
  <si>
    <t>Drive updates+ Lists</t>
  </si>
  <si>
    <t>Image bank reference list, image bank organizing, renamimg</t>
  </si>
  <si>
    <t>Professional Dev</t>
  </si>
  <si>
    <t>connection failure</t>
  </si>
  <si>
    <t>Shop drawing stamp</t>
  </si>
  <si>
    <t>Principals Communications/Documents</t>
  </si>
  <si>
    <t>New Project</t>
  </si>
  <si>
    <t>Outlook Database Revisions,Calendars</t>
  </si>
  <si>
    <t xml:space="preserve">Sanitizing twice a day, sanitizing stations </t>
  </si>
  <si>
    <t>1904</t>
  </si>
  <si>
    <t>Regan</t>
  </si>
  <si>
    <t>Rezoning Booklet</t>
  </si>
  <si>
    <t>Parker South + North</t>
  </si>
  <si>
    <t>spec</t>
  </si>
  <si>
    <t xml:space="preserve"> Response letter edit+type</t>
  </si>
  <si>
    <t>George(inbox +Sent),Parisa</t>
  </si>
  <si>
    <t>August 2020</t>
  </si>
  <si>
    <t>2003</t>
  </si>
  <si>
    <t>Victoria + E11th</t>
  </si>
  <si>
    <t>2009</t>
  </si>
  <si>
    <t>Aragon Church Road Sooke</t>
  </si>
  <si>
    <t>Filling, Archining List</t>
  </si>
  <si>
    <t>Toners inventory+ordering+fixing, Paper</t>
  </si>
  <si>
    <t>2013</t>
  </si>
  <si>
    <t>Qualex Harrison &amp; Kemsley</t>
  </si>
  <si>
    <t>Pre Apllication Booklet- Pre application submissionn</t>
  </si>
  <si>
    <t>2009, 2012 City map and image for Doug, letter for Bruce, Drawing stam for Allan</t>
  </si>
  <si>
    <t>RZ Booklet, Site photo,site photo</t>
  </si>
  <si>
    <t>Zoom, Phone, Fieldwire, wordpress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</si>
</sst>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12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2" fillId="0" borderId="17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  <xf numFmtId="0" fontId="2" fillId="4" borderId="21" xfId="0" applyFont="1" applyFill="1" applyBorder="1" applyAlignment="1" applyProtection="1">
      <alignment horizontal="left"/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29" xfId="0" applyFont="1" applyFill="1" applyBorder="1"/>
    <xf numFmtId="3" fontId="2" fillId="4" borderId="22" xfId="0" applyNumberFormat="1" applyFont="1" applyFill="1" applyBorder="1" applyAlignment="1" applyProtection="1">
      <alignment horizontal="left"/>
      <protection locked="0"/>
    </xf>
    <xf numFmtId="164" fontId="2" fillId="0" borderId="6" xfId="0" applyNumberFormat="1" applyFont="1" applyFill="1" applyBorder="1" applyProtection="1">
      <protection locked="0"/>
    </xf>
    <xf numFmtId="164" fontId="2" fillId="8" borderId="6" xfId="0" applyNumberFormat="1" applyFont="1" applyFill="1" applyBorder="1" applyProtection="1">
      <protection locked="0"/>
    </xf>
    <xf numFmtId="0" fontId="0" fillId="8" borderId="8" xfId="0" applyFill="1" applyBorder="1"/>
    <xf numFmtId="0" fontId="0" fillId="8" borderId="1" xfId="0" applyFill="1" applyBorder="1"/>
    <xf numFmtId="164" fontId="5" fillId="8" borderId="23" xfId="0" applyNumberFormat="1" applyFont="1" applyFill="1" applyBorder="1" applyProtection="1">
      <protection locked="0"/>
    </xf>
    <xf numFmtId="0" fontId="2" fillId="8" borderId="22" xfId="0" applyFont="1" applyFill="1" applyBorder="1" applyProtection="1">
      <protection locked="0"/>
    </xf>
    <xf numFmtId="3" fontId="2" fillId="4" borderId="21" xfId="0" applyNumberFormat="1" applyFont="1" applyFill="1" applyBorder="1" applyAlignment="1" applyProtection="1">
      <alignment horizontal="left"/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5" fillId="0" borderId="18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9" borderId="17" xfId="0" applyFont="1" applyFill="1" applyBorder="1" applyProtection="1">
      <protection locked="0"/>
    </xf>
    <xf numFmtId="49" fontId="2" fillId="9" borderId="16" xfId="0" applyNumberFormat="1" applyFont="1" applyFill="1" applyBorder="1" applyAlignment="1" applyProtection="1">
      <alignment horizontal="left"/>
      <protection locked="0"/>
    </xf>
    <xf numFmtId="0" fontId="5" fillId="9" borderId="18" xfId="0" applyFont="1" applyFill="1" applyBorder="1" applyProtection="1">
      <protection locked="0"/>
    </xf>
    <xf numFmtId="164" fontId="5" fillId="9" borderId="19" xfId="0" applyNumberFormat="1" applyFont="1" applyFill="1" applyBorder="1" applyProtection="1">
      <protection locked="0"/>
    </xf>
    <xf numFmtId="164" fontId="2" fillId="9" borderId="6" xfId="0" applyNumberFormat="1" applyFont="1" applyFill="1" applyBorder="1" applyProtection="1">
      <protection locked="0"/>
    </xf>
    <xf numFmtId="0" fontId="2" fillId="9" borderId="6" xfId="0" applyFont="1" applyFill="1" applyBorder="1" applyProtection="1">
      <protection locked="0"/>
    </xf>
    <xf numFmtId="0" fontId="5" fillId="7" borderId="30" xfId="0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164" fontId="5" fillId="9" borderId="23" xfId="0" applyNumberFormat="1" applyFont="1" applyFill="1" applyBorder="1"/>
    <xf numFmtId="164" fontId="5" fillId="0" borderId="23" xfId="0" applyNumberFormat="1" applyFont="1" applyFill="1" applyBorder="1"/>
    <xf numFmtId="164" fontId="5" fillId="7" borderId="23" xfId="0" applyNumberFormat="1" applyFont="1" applyFill="1" applyBorder="1"/>
    <xf numFmtId="0" fontId="1" fillId="4" borderId="7" xfId="0" applyFont="1" applyFill="1" applyBorder="1"/>
    <xf numFmtId="0" fontId="1" fillId="4" borderId="9" xfId="0" applyFont="1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0" fillId="4" borderId="7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1" fillId="4" borderId="29" xfId="0" applyFont="1" applyFill="1" applyBorder="1"/>
    <xf numFmtId="0" fontId="1" fillId="4" borderId="7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0" fontId="1" fillId="4" borderId="29" xfId="0" applyFont="1" applyFill="1" applyBorder="1" applyAlignment="1">
      <alignment horizontal="left"/>
    </xf>
    <xf numFmtId="0" fontId="1" fillId="0" borderId="7" xfId="0" applyFont="1" applyFill="1" applyBorder="1"/>
    <xf numFmtId="0" fontId="1" fillId="0" borderId="9" xfId="0" applyFont="1" applyFill="1" applyBorder="1"/>
    <xf numFmtId="0" fontId="1" fillId="0" borderId="29" xfId="0" applyFont="1" applyFill="1" applyBorder="1"/>
    <xf numFmtId="164" fontId="5" fillId="0" borderId="23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0"/>
  <sheetViews>
    <sheetView tabSelected="1" topLeftCell="A4" zoomScaleNormal="100" zoomScaleSheetLayoutView="100" workbookViewId="0">
      <selection activeCell="AG30" sqref="AG30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1" customFormat="1" ht="12" customHeight="1" x14ac:dyDescent="0.2">
      <c r="A1" s="32"/>
      <c r="B1" s="32"/>
      <c r="C1" s="32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53"/>
      <c r="BA1" s="53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</row>
    <row r="2" spans="1:190" s="31" customFormat="1" ht="12" customHeight="1" x14ac:dyDescent="0.2">
      <c r="A2" s="32"/>
      <c r="B2" s="3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53"/>
      <c r="BA2" s="53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3" t="s">
        <v>49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1"/>
      <c r="AC3" s="4"/>
      <c r="AD3" s="4"/>
      <c r="AE3" s="4"/>
      <c r="AF3" s="4"/>
      <c r="AG3" s="5" t="s">
        <v>1</v>
      </c>
      <c r="AH3" s="4"/>
      <c r="AI3" s="31"/>
      <c r="AJ3" s="71" t="s">
        <v>86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53"/>
      <c r="BA3" s="53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2">
      <c r="A4" s="32"/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53"/>
      <c r="BA4" s="53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5" customFormat="1" ht="13.9" customHeight="1" x14ac:dyDescent="0.2">
      <c r="A5" s="36" t="s">
        <v>2</v>
      </c>
      <c r="B5" s="37"/>
      <c r="C5" s="34"/>
      <c r="D5" s="35"/>
      <c r="E5" s="35"/>
      <c r="F5" s="35"/>
      <c r="G5" s="35"/>
      <c r="H5" s="35"/>
      <c r="I5" s="2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53"/>
      <c r="BA5" s="53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69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53"/>
      <c r="BA6" s="53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8"/>
      <c r="B7" s="39"/>
      <c r="C7" s="40" t="s">
        <v>37</v>
      </c>
      <c r="D7" s="41" t="s">
        <v>17</v>
      </c>
      <c r="E7" s="41" t="s">
        <v>17</v>
      </c>
      <c r="F7" s="42" t="s">
        <v>18</v>
      </c>
      <c r="G7" s="42" t="s">
        <v>14</v>
      </c>
      <c r="H7" s="42" t="s">
        <v>15</v>
      </c>
      <c r="I7" s="42" t="s">
        <v>14</v>
      </c>
      <c r="J7" s="42" t="s">
        <v>16</v>
      </c>
      <c r="K7" s="41" t="s">
        <v>17</v>
      </c>
      <c r="L7" s="41" t="s">
        <v>17</v>
      </c>
      <c r="M7" s="42" t="s">
        <v>18</v>
      </c>
      <c r="N7" s="42" t="s">
        <v>14</v>
      </c>
      <c r="O7" s="42" t="s">
        <v>15</v>
      </c>
      <c r="P7" s="42" t="s">
        <v>14</v>
      </c>
      <c r="Q7" s="42" t="s">
        <v>16</v>
      </c>
      <c r="R7" s="41" t="s">
        <v>17</v>
      </c>
      <c r="S7" s="41" t="s">
        <v>17</v>
      </c>
      <c r="T7" s="42" t="s">
        <v>18</v>
      </c>
      <c r="U7" s="42" t="s">
        <v>14</v>
      </c>
      <c r="V7" s="42" t="s">
        <v>15</v>
      </c>
      <c r="W7" s="42" t="s">
        <v>14</v>
      </c>
      <c r="X7" s="42" t="s">
        <v>16</v>
      </c>
      <c r="Y7" s="41" t="s">
        <v>17</v>
      </c>
      <c r="Z7" s="41" t="s">
        <v>17</v>
      </c>
      <c r="AA7" s="42" t="s">
        <v>18</v>
      </c>
      <c r="AB7" s="42" t="s">
        <v>14</v>
      </c>
      <c r="AC7" s="42" t="s">
        <v>15</v>
      </c>
      <c r="AD7" s="42" t="s">
        <v>14</v>
      </c>
      <c r="AE7" s="42" t="s">
        <v>16</v>
      </c>
      <c r="AF7" s="41" t="s">
        <v>17</v>
      </c>
      <c r="AG7" s="41" t="s">
        <v>17</v>
      </c>
      <c r="AH7" s="42" t="s">
        <v>18</v>
      </c>
      <c r="AI7" s="43"/>
      <c r="AJ7" s="43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53"/>
      <c r="BA7" s="53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4" customFormat="1" ht="12" customHeight="1" x14ac:dyDescent="0.2">
      <c r="A8" s="51" t="s">
        <v>54</v>
      </c>
      <c r="B8" s="44" t="s">
        <v>53</v>
      </c>
      <c r="C8" s="45" t="s">
        <v>44</v>
      </c>
      <c r="D8" s="55" t="s">
        <v>19</v>
      </c>
      <c r="E8" s="55" t="s">
        <v>19</v>
      </c>
      <c r="F8" s="55"/>
      <c r="G8" s="55"/>
      <c r="H8" s="55">
        <v>1</v>
      </c>
      <c r="I8" s="55">
        <v>0.5</v>
      </c>
      <c r="J8" s="55"/>
      <c r="K8" s="55" t="s">
        <v>19</v>
      </c>
      <c r="L8" s="55" t="s">
        <v>19</v>
      </c>
      <c r="M8" s="55"/>
      <c r="N8" s="55">
        <v>0.5</v>
      </c>
      <c r="O8" s="55">
        <v>0.5</v>
      </c>
      <c r="P8" s="55"/>
      <c r="Q8" s="55"/>
      <c r="R8" s="55" t="s">
        <v>19</v>
      </c>
      <c r="S8" s="55" t="s">
        <v>19</v>
      </c>
      <c r="T8" s="55"/>
      <c r="U8" s="55">
        <v>1</v>
      </c>
      <c r="V8" s="55">
        <v>1</v>
      </c>
      <c r="W8" s="55">
        <v>0.5</v>
      </c>
      <c r="X8" s="55">
        <v>0.5</v>
      </c>
      <c r="Y8" s="55" t="s">
        <v>19</v>
      </c>
      <c r="Z8" s="55" t="s">
        <v>19</v>
      </c>
      <c r="AA8" s="55">
        <v>1</v>
      </c>
      <c r="AB8" s="55">
        <v>0.5</v>
      </c>
      <c r="AC8" s="55">
        <v>1</v>
      </c>
      <c r="AD8" s="55">
        <v>0.5</v>
      </c>
      <c r="AE8" s="55"/>
      <c r="AF8" s="55" t="s">
        <v>19</v>
      </c>
      <c r="AG8" s="55" t="s">
        <v>19</v>
      </c>
      <c r="AH8" s="55"/>
      <c r="AI8" s="56">
        <f t="shared" ref="AI8:AI13" si="0">SUM(D8:AH8)</f>
        <v>8.5</v>
      </c>
      <c r="AJ8" s="46" t="s">
        <v>67</v>
      </c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53"/>
      <c r="BA8" s="53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</row>
    <row r="9" spans="1:190" ht="12" customHeight="1" x14ac:dyDescent="0.2">
      <c r="A9" s="52" t="s">
        <v>57</v>
      </c>
      <c r="B9" s="39" t="s">
        <v>58</v>
      </c>
      <c r="C9" s="40" t="s">
        <v>44</v>
      </c>
      <c r="D9" s="101" t="s">
        <v>19</v>
      </c>
      <c r="E9" s="101" t="s">
        <v>19</v>
      </c>
      <c r="F9" s="57"/>
      <c r="G9" s="57"/>
      <c r="H9" s="57">
        <v>1</v>
      </c>
      <c r="I9" s="57">
        <v>1</v>
      </c>
      <c r="J9" s="57">
        <v>0.5</v>
      </c>
      <c r="K9" s="101" t="s">
        <v>19</v>
      </c>
      <c r="L9" s="101" t="s">
        <v>19</v>
      </c>
      <c r="M9" s="101"/>
      <c r="N9" s="101">
        <v>0.5</v>
      </c>
      <c r="O9" s="101">
        <v>0.5</v>
      </c>
      <c r="P9" s="101">
        <v>0.5</v>
      </c>
      <c r="Q9" s="101"/>
      <c r="R9" s="101" t="s">
        <v>19</v>
      </c>
      <c r="S9" s="101" t="s">
        <v>19</v>
      </c>
      <c r="T9" s="101"/>
      <c r="U9" s="101">
        <v>1</v>
      </c>
      <c r="V9" s="101">
        <v>1</v>
      </c>
      <c r="W9" s="101">
        <v>0.5</v>
      </c>
      <c r="X9" s="101">
        <v>0.5</v>
      </c>
      <c r="Y9" s="101" t="s">
        <v>19</v>
      </c>
      <c r="Z9" s="101" t="s">
        <v>19</v>
      </c>
      <c r="AA9" s="57">
        <v>1</v>
      </c>
      <c r="AB9" s="57">
        <v>0.5</v>
      </c>
      <c r="AC9" s="101">
        <v>1</v>
      </c>
      <c r="AD9" s="101">
        <v>0.5</v>
      </c>
      <c r="AE9" s="101"/>
      <c r="AF9" s="101" t="s">
        <v>19</v>
      </c>
      <c r="AG9" s="101" t="s">
        <v>19</v>
      </c>
      <c r="AH9" s="57">
        <v>1</v>
      </c>
      <c r="AI9" s="56">
        <f t="shared" si="0"/>
        <v>11</v>
      </c>
      <c r="AJ9" s="43" t="s">
        <v>69</v>
      </c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53"/>
      <c r="BA9" s="53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s="74" customFormat="1" ht="12" customHeight="1" x14ac:dyDescent="0.2">
      <c r="A10" s="76" t="s">
        <v>63</v>
      </c>
      <c r="B10" s="77" t="s">
        <v>64</v>
      </c>
      <c r="C10" s="96"/>
      <c r="D10" s="78" t="s">
        <v>19</v>
      </c>
      <c r="E10" s="78" t="s">
        <v>19</v>
      </c>
      <c r="F10" s="78"/>
      <c r="G10" s="78"/>
      <c r="H10" s="78"/>
      <c r="I10" s="78"/>
      <c r="J10" s="78"/>
      <c r="K10" s="78" t="s">
        <v>19</v>
      </c>
      <c r="L10" s="78" t="s">
        <v>19</v>
      </c>
      <c r="M10" s="78"/>
      <c r="N10" s="78"/>
      <c r="O10" s="78"/>
      <c r="P10" s="78"/>
      <c r="Q10" s="78"/>
      <c r="R10" s="78" t="s">
        <v>19</v>
      </c>
      <c r="S10" s="78" t="s">
        <v>19</v>
      </c>
      <c r="T10" s="78"/>
      <c r="U10" s="78"/>
      <c r="V10" s="78"/>
      <c r="W10" s="78"/>
      <c r="X10" s="78"/>
      <c r="Y10" s="78" t="s">
        <v>19</v>
      </c>
      <c r="Z10" s="78" t="s">
        <v>19</v>
      </c>
      <c r="AA10" s="78"/>
      <c r="AB10" s="78"/>
      <c r="AC10" s="78"/>
      <c r="AD10" s="78"/>
      <c r="AE10" s="78"/>
      <c r="AF10" s="78" t="s">
        <v>19</v>
      </c>
      <c r="AG10" s="78" t="s">
        <v>19</v>
      </c>
      <c r="AH10" s="78"/>
      <c r="AI10" s="87">
        <f t="shared" si="0"/>
        <v>0</v>
      </c>
      <c r="AJ10" s="97" t="s">
        <v>84</v>
      </c>
      <c r="AZ10" s="75"/>
      <c r="BA10" s="75"/>
    </row>
    <row r="11" spans="1:190" ht="12" customHeight="1" x14ac:dyDescent="0.2">
      <c r="A11" s="99" t="s">
        <v>89</v>
      </c>
      <c r="B11" s="98" t="s">
        <v>90</v>
      </c>
      <c r="C11" s="100"/>
      <c r="D11" s="101" t="s">
        <v>19</v>
      </c>
      <c r="E11" s="101" t="s">
        <v>19</v>
      </c>
      <c r="F11" s="101"/>
      <c r="G11" s="101"/>
      <c r="H11" s="101"/>
      <c r="I11" s="101"/>
      <c r="J11" s="101"/>
      <c r="K11" s="101" t="s">
        <v>19</v>
      </c>
      <c r="L11" s="101" t="s">
        <v>19</v>
      </c>
      <c r="M11" s="101"/>
      <c r="N11" s="101"/>
      <c r="O11" s="101"/>
      <c r="P11" s="101"/>
      <c r="Q11" s="101"/>
      <c r="R11" s="101" t="s">
        <v>19</v>
      </c>
      <c r="S11" s="101" t="s">
        <v>19</v>
      </c>
      <c r="T11" s="101"/>
      <c r="U11" s="101"/>
      <c r="V11" s="101"/>
      <c r="W11" s="101"/>
      <c r="X11" s="101"/>
      <c r="Y11" s="101" t="s">
        <v>19</v>
      </c>
      <c r="Z11" s="101" t="s">
        <v>19</v>
      </c>
      <c r="AA11" s="101"/>
      <c r="AB11" s="101">
        <v>6.5</v>
      </c>
      <c r="AC11" s="101"/>
      <c r="AD11" s="101">
        <v>4</v>
      </c>
      <c r="AE11" s="101"/>
      <c r="AF11" s="101" t="s">
        <v>19</v>
      </c>
      <c r="AG11" s="101" t="s">
        <v>19</v>
      </c>
      <c r="AH11" s="101"/>
      <c r="AI11" s="102">
        <f t="shared" si="0"/>
        <v>10.5</v>
      </c>
      <c r="AJ11" s="103" t="s">
        <v>81</v>
      </c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53"/>
      <c r="BA11" s="53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s="74" customFormat="1" ht="12" customHeight="1" x14ac:dyDescent="0.2">
      <c r="A12" s="76" t="s">
        <v>66</v>
      </c>
      <c r="B12" s="77" t="s">
        <v>82</v>
      </c>
      <c r="C12" s="96"/>
      <c r="D12" s="78" t="s">
        <v>19</v>
      </c>
      <c r="E12" s="78" t="s">
        <v>19</v>
      </c>
      <c r="F12" s="78"/>
      <c r="G12" s="78"/>
      <c r="H12" s="78"/>
      <c r="I12" s="78"/>
      <c r="J12" s="78"/>
      <c r="K12" s="78" t="s">
        <v>19</v>
      </c>
      <c r="L12" s="78" t="s">
        <v>19</v>
      </c>
      <c r="M12" s="78"/>
      <c r="N12" s="78"/>
      <c r="O12" s="78"/>
      <c r="P12" s="78"/>
      <c r="Q12" s="78"/>
      <c r="R12" s="78" t="s">
        <v>19</v>
      </c>
      <c r="S12" s="78" t="s">
        <v>19</v>
      </c>
      <c r="T12" s="78"/>
      <c r="U12" s="78"/>
      <c r="V12" s="78"/>
      <c r="W12" s="78"/>
      <c r="X12" s="78"/>
      <c r="Y12" s="78" t="s">
        <v>19</v>
      </c>
      <c r="Z12" s="78" t="s">
        <v>19</v>
      </c>
      <c r="AA12" s="78"/>
      <c r="AB12" s="78"/>
      <c r="AC12" s="78"/>
      <c r="AD12" s="78"/>
      <c r="AE12" s="78"/>
      <c r="AF12" s="78" t="s">
        <v>19</v>
      </c>
      <c r="AG12" s="78" t="s">
        <v>19</v>
      </c>
      <c r="AH12" s="78"/>
      <c r="AI12" s="87">
        <f t="shared" si="0"/>
        <v>0</v>
      </c>
      <c r="AJ12" s="97" t="s">
        <v>83</v>
      </c>
      <c r="AZ12" s="75"/>
      <c r="BA12" s="75"/>
    </row>
    <row r="13" spans="1:190" s="74" customFormat="1" ht="12" customHeight="1" x14ac:dyDescent="0.2">
      <c r="A13" s="79" t="s">
        <v>87</v>
      </c>
      <c r="B13" s="80" t="s">
        <v>88</v>
      </c>
      <c r="C13" s="104"/>
      <c r="D13" s="81" t="s">
        <v>19</v>
      </c>
      <c r="E13" s="81" t="s">
        <v>19</v>
      </c>
      <c r="F13" s="81"/>
      <c r="G13" s="81"/>
      <c r="H13" s="81"/>
      <c r="I13" s="81"/>
      <c r="J13" s="81"/>
      <c r="K13" s="81" t="s">
        <v>19</v>
      </c>
      <c r="L13" s="81" t="s">
        <v>19</v>
      </c>
      <c r="M13" s="81">
        <v>5.5</v>
      </c>
      <c r="N13" s="81">
        <v>6</v>
      </c>
      <c r="O13" s="81">
        <v>1.5</v>
      </c>
      <c r="P13" s="81"/>
      <c r="Q13" s="81"/>
      <c r="R13" s="81" t="s">
        <v>19</v>
      </c>
      <c r="S13" s="81" t="s">
        <v>19</v>
      </c>
      <c r="T13" s="81"/>
      <c r="U13" s="81"/>
      <c r="V13" s="81"/>
      <c r="W13" s="81"/>
      <c r="X13" s="81"/>
      <c r="Y13" s="81" t="s">
        <v>19</v>
      </c>
      <c r="Z13" s="81" t="s">
        <v>19</v>
      </c>
      <c r="AA13" s="81"/>
      <c r="AB13" s="81"/>
      <c r="AC13" s="81"/>
      <c r="AD13" s="81"/>
      <c r="AE13" s="81"/>
      <c r="AF13" s="81" t="s">
        <v>19</v>
      </c>
      <c r="AG13" s="81" t="s">
        <v>19</v>
      </c>
      <c r="AH13" s="81">
        <v>1.5</v>
      </c>
      <c r="AI13" s="105">
        <f t="shared" si="0"/>
        <v>14.5</v>
      </c>
      <c r="AJ13" s="106" t="s">
        <v>97</v>
      </c>
      <c r="AZ13" s="75"/>
      <c r="BA13" s="75"/>
    </row>
    <row r="14" spans="1:190" s="74" customFormat="1" ht="12" customHeight="1" x14ac:dyDescent="0.2">
      <c r="A14" s="76" t="s">
        <v>79</v>
      </c>
      <c r="B14" s="77" t="s">
        <v>80</v>
      </c>
      <c r="C14" s="96"/>
      <c r="D14" s="78" t="s">
        <v>19</v>
      </c>
      <c r="E14" s="78" t="s">
        <v>19</v>
      </c>
      <c r="F14" s="78"/>
      <c r="G14" s="78"/>
      <c r="H14" s="78"/>
      <c r="I14" s="78"/>
      <c r="J14" s="78"/>
      <c r="K14" s="78" t="s">
        <v>19</v>
      </c>
      <c r="L14" s="78" t="s">
        <v>19</v>
      </c>
      <c r="M14" s="78"/>
      <c r="N14" s="78"/>
      <c r="O14" s="78"/>
      <c r="P14" s="78"/>
      <c r="Q14" s="78"/>
      <c r="R14" s="78" t="s">
        <v>19</v>
      </c>
      <c r="S14" s="78" t="s">
        <v>19</v>
      </c>
      <c r="T14" s="78"/>
      <c r="U14" s="78"/>
      <c r="V14" s="78"/>
      <c r="W14" s="78"/>
      <c r="X14" s="78"/>
      <c r="Y14" s="78" t="s">
        <v>19</v>
      </c>
      <c r="Z14" s="78" t="s">
        <v>19</v>
      </c>
      <c r="AA14" s="78"/>
      <c r="AB14" s="78"/>
      <c r="AC14" s="78"/>
      <c r="AD14" s="78"/>
      <c r="AE14" s="78"/>
      <c r="AF14" s="78" t="s">
        <v>19</v>
      </c>
      <c r="AG14" s="78" t="s">
        <v>19</v>
      </c>
      <c r="AH14" s="78"/>
      <c r="AI14" s="87">
        <f t="shared" ref="AI14:AI15" si="1">SUM(D14:AH14)</f>
        <v>0</v>
      </c>
      <c r="AJ14" s="97" t="s">
        <v>81</v>
      </c>
      <c r="AZ14" s="75"/>
      <c r="BA14" s="75"/>
    </row>
    <row r="15" spans="1:190" s="74" customFormat="1" ht="12" customHeight="1" x14ac:dyDescent="0.2">
      <c r="A15" s="79" t="s">
        <v>93</v>
      </c>
      <c r="B15" s="80" t="s">
        <v>94</v>
      </c>
      <c r="C15" s="104"/>
      <c r="D15" s="81" t="s">
        <v>19</v>
      </c>
      <c r="E15" s="81" t="s">
        <v>19</v>
      </c>
      <c r="F15" s="81"/>
      <c r="G15" s="81"/>
      <c r="H15" s="81"/>
      <c r="I15" s="81"/>
      <c r="J15" s="81"/>
      <c r="K15" s="81" t="s">
        <v>19</v>
      </c>
      <c r="L15" s="81" t="s">
        <v>19</v>
      </c>
      <c r="M15" s="81"/>
      <c r="N15" s="81"/>
      <c r="O15" s="81"/>
      <c r="P15" s="81"/>
      <c r="Q15" s="81"/>
      <c r="R15" s="81" t="s">
        <v>19</v>
      </c>
      <c r="S15" s="81" t="s">
        <v>19</v>
      </c>
      <c r="T15" s="81"/>
      <c r="U15" s="81"/>
      <c r="V15" s="81"/>
      <c r="W15" s="81"/>
      <c r="X15" s="81"/>
      <c r="Y15" s="81" t="s">
        <v>19</v>
      </c>
      <c r="Z15" s="81" t="s">
        <v>19</v>
      </c>
      <c r="AA15" s="81"/>
      <c r="AB15" s="81"/>
      <c r="AC15" s="81">
        <v>4</v>
      </c>
      <c r="AD15" s="81">
        <v>1</v>
      </c>
      <c r="AE15" s="81"/>
      <c r="AF15" s="81" t="s">
        <v>19</v>
      </c>
      <c r="AG15" s="81" t="s">
        <v>19</v>
      </c>
      <c r="AH15" s="81">
        <v>1.5</v>
      </c>
      <c r="AI15" s="102">
        <f t="shared" si="1"/>
        <v>6.5</v>
      </c>
      <c r="AJ15" s="106" t="s">
        <v>95</v>
      </c>
      <c r="AZ15" s="75"/>
      <c r="BA15" s="75"/>
    </row>
    <row r="16" spans="1:190" s="22" customFormat="1" x14ac:dyDescent="0.2">
      <c r="A16" s="11"/>
      <c r="B16" s="54" t="s">
        <v>6</v>
      </c>
      <c r="C16" s="72"/>
      <c r="D16" s="58">
        <f>SUM(D8:D15)</f>
        <v>0</v>
      </c>
      <c r="E16" s="58">
        <f t="shared" ref="E16:AE16" si="2">SUM(E8:E15)</f>
        <v>0</v>
      </c>
      <c r="F16" s="58">
        <f t="shared" si="2"/>
        <v>0</v>
      </c>
      <c r="G16" s="110">
        <f t="shared" si="2"/>
        <v>0</v>
      </c>
      <c r="H16" s="111">
        <f t="shared" si="2"/>
        <v>2</v>
      </c>
      <c r="I16" s="58">
        <f t="shared" si="2"/>
        <v>1.5</v>
      </c>
      <c r="J16" s="111">
        <f t="shared" si="2"/>
        <v>0.5</v>
      </c>
      <c r="K16" s="58">
        <f t="shared" si="2"/>
        <v>0</v>
      </c>
      <c r="L16" s="58">
        <f t="shared" si="2"/>
        <v>0</v>
      </c>
      <c r="M16" s="58">
        <f t="shared" si="2"/>
        <v>5.5</v>
      </c>
      <c r="N16" s="58">
        <f t="shared" si="2"/>
        <v>7</v>
      </c>
      <c r="O16" s="111">
        <f t="shared" si="2"/>
        <v>2.5</v>
      </c>
      <c r="P16" s="58">
        <f t="shared" si="2"/>
        <v>0.5</v>
      </c>
      <c r="Q16" s="112">
        <f t="shared" si="2"/>
        <v>0</v>
      </c>
      <c r="R16" s="58">
        <f t="shared" si="2"/>
        <v>0</v>
      </c>
      <c r="S16" s="58">
        <f t="shared" si="2"/>
        <v>0</v>
      </c>
      <c r="T16" s="110">
        <f t="shared" si="2"/>
        <v>0</v>
      </c>
      <c r="U16" s="58">
        <f t="shared" si="2"/>
        <v>2</v>
      </c>
      <c r="V16" s="58">
        <f t="shared" si="2"/>
        <v>2</v>
      </c>
      <c r="W16" s="58">
        <f t="shared" si="2"/>
        <v>1</v>
      </c>
      <c r="X16" s="111">
        <f t="shared" si="2"/>
        <v>1</v>
      </c>
      <c r="Y16" s="58">
        <f t="shared" si="2"/>
        <v>0</v>
      </c>
      <c r="Z16" s="58">
        <f t="shared" si="2"/>
        <v>0</v>
      </c>
      <c r="AA16" s="111">
        <f t="shared" si="2"/>
        <v>2</v>
      </c>
      <c r="AB16" s="58">
        <f t="shared" si="2"/>
        <v>7.5</v>
      </c>
      <c r="AC16" s="58">
        <f t="shared" si="2"/>
        <v>6</v>
      </c>
      <c r="AD16" s="58">
        <f t="shared" si="2"/>
        <v>6</v>
      </c>
      <c r="AE16" s="112">
        <f t="shared" si="2"/>
        <v>0</v>
      </c>
      <c r="AF16" s="58">
        <f t="shared" ref="AF16:AH16" si="3">SUM(AF8:AF15)</f>
        <v>0</v>
      </c>
      <c r="AG16" s="58">
        <f t="shared" si="3"/>
        <v>0</v>
      </c>
      <c r="AH16" s="111">
        <f t="shared" si="3"/>
        <v>4</v>
      </c>
      <c r="AI16" s="59">
        <f t="shared" ref="AI16" si="4">SUM(AI8:AI15)</f>
        <v>51</v>
      </c>
      <c r="AJ16" s="47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53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x14ac:dyDescent="0.2">
      <c r="A17" s="12" t="s">
        <v>7</v>
      </c>
      <c r="B17" s="13"/>
      <c r="C17" s="13"/>
      <c r="D17" s="60"/>
      <c r="E17" s="60"/>
      <c r="F17" s="60">
        <f>7.5</f>
        <v>7.5</v>
      </c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56">
        <f t="shared" ref="AI17:AI36" si="5">SUM(D17:AH17)</f>
        <v>7.5</v>
      </c>
      <c r="AJ17" s="47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53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6" customFormat="1" x14ac:dyDescent="0.2">
      <c r="A18" s="12" t="s">
        <v>13</v>
      </c>
      <c r="B18" s="13"/>
      <c r="C18" s="13"/>
      <c r="D18" s="60"/>
      <c r="E18" s="60"/>
      <c r="F18" s="60"/>
      <c r="G18" s="60"/>
      <c r="H18" s="60">
        <v>5</v>
      </c>
      <c r="I18" s="60">
        <v>2.5</v>
      </c>
      <c r="J18" s="60">
        <v>5</v>
      </c>
      <c r="K18" s="60"/>
      <c r="L18" s="60"/>
      <c r="M18" s="60">
        <v>3</v>
      </c>
      <c r="N18" s="60"/>
      <c r="O18" s="60">
        <v>4.5</v>
      </c>
      <c r="P18" s="60">
        <v>4</v>
      </c>
      <c r="Q18" s="60"/>
      <c r="R18" s="60"/>
      <c r="S18" s="60"/>
      <c r="T18" s="60"/>
      <c r="U18" s="60">
        <v>4.5</v>
      </c>
      <c r="V18" s="60">
        <v>4.5</v>
      </c>
      <c r="W18" s="60">
        <v>3</v>
      </c>
      <c r="X18" s="60">
        <v>3</v>
      </c>
      <c r="Y18" s="60"/>
      <c r="Z18" s="60"/>
      <c r="AA18" s="60">
        <v>2.5</v>
      </c>
      <c r="AB18" s="60">
        <v>1</v>
      </c>
      <c r="AC18" s="60">
        <v>1.5</v>
      </c>
      <c r="AD18" s="60">
        <v>0.5</v>
      </c>
      <c r="AE18" s="60"/>
      <c r="AF18" s="60"/>
      <c r="AG18" s="60"/>
      <c r="AH18" s="60">
        <v>2</v>
      </c>
      <c r="AI18" s="56">
        <f>SUM(D18:AH18)</f>
        <v>46.5</v>
      </c>
      <c r="AJ18" s="50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53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x14ac:dyDescent="0.2">
      <c r="A19" s="11" t="s">
        <v>11</v>
      </c>
      <c r="B19" s="14"/>
      <c r="C19" s="14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6">
        <f t="shared" si="5"/>
        <v>0</v>
      </c>
      <c r="AJ19" s="47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53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</row>
    <row r="20" spans="1:190" s="74" customFormat="1" x14ac:dyDescent="0.2">
      <c r="A20" s="89" t="s">
        <v>12</v>
      </c>
      <c r="B20" s="90"/>
      <c r="C20" s="90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88">
        <f t="shared" si="5"/>
        <v>0</v>
      </c>
      <c r="AJ20" s="92" t="s">
        <v>44</v>
      </c>
      <c r="AZ20" s="75"/>
    </row>
    <row r="21" spans="1:190" x14ac:dyDescent="0.2">
      <c r="A21" s="115" t="s">
        <v>75</v>
      </c>
      <c r="B21" s="116"/>
      <c r="C21" s="117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>
        <v>2</v>
      </c>
      <c r="Q21" s="60"/>
      <c r="R21" s="60"/>
      <c r="S21" s="60"/>
      <c r="T21" s="60"/>
      <c r="U21" s="60"/>
      <c r="V21" s="60"/>
      <c r="W21" s="60"/>
      <c r="X21" s="60">
        <v>2.5</v>
      </c>
      <c r="Y21" s="60"/>
      <c r="Z21" s="60"/>
      <c r="AA21" s="60">
        <v>1</v>
      </c>
      <c r="AB21" s="60"/>
      <c r="AC21" s="60"/>
      <c r="AD21" s="60">
        <v>1.5</v>
      </c>
      <c r="AE21" s="60"/>
      <c r="AF21" s="60"/>
      <c r="AG21" s="60"/>
      <c r="AH21" s="60">
        <v>0.5</v>
      </c>
      <c r="AI21" s="56">
        <f t="shared" ref="AI21:AI27" si="6">SUM(D21:AH21)</f>
        <v>7.5</v>
      </c>
      <c r="AJ21" s="86" t="s">
        <v>96</v>
      </c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53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</row>
    <row r="22" spans="1:190" x14ac:dyDescent="0.2">
      <c r="A22" s="12" t="s">
        <v>77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6"/>
        <v>0</v>
      </c>
      <c r="AJ22" s="50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53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</row>
    <row r="23" spans="1:190" x14ac:dyDescent="0.2">
      <c r="A23" s="12" t="s">
        <v>56</v>
      </c>
      <c r="B23" s="13"/>
      <c r="C23" s="13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>
        <v>0.5</v>
      </c>
      <c r="AI23" s="56">
        <f t="shared" si="6"/>
        <v>0.5</v>
      </c>
      <c r="AJ23" s="50" t="s">
        <v>51</v>
      </c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53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</row>
    <row r="24" spans="1:190" x14ac:dyDescent="0.2">
      <c r="A24" s="118" t="s">
        <v>55</v>
      </c>
      <c r="B24" s="119"/>
      <c r="C24" s="120"/>
      <c r="D24" s="60"/>
      <c r="E24" s="60"/>
      <c r="F24" s="60"/>
      <c r="G24" s="60"/>
      <c r="H24" s="60"/>
      <c r="I24" s="60"/>
      <c r="J24" s="60">
        <v>0.5</v>
      </c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6"/>
        <v>0.5</v>
      </c>
      <c r="AJ24" s="50" t="s">
        <v>60</v>
      </c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53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</row>
    <row r="25" spans="1:190" x14ac:dyDescent="0.2">
      <c r="A25" s="12" t="s">
        <v>48</v>
      </c>
      <c r="B25" s="13"/>
      <c r="C25" s="13"/>
      <c r="D25" s="60"/>
      <c r="E25" s="60"/>
      <c r="F25" s="60"/>
      <c r="G25" s="60"/>
      <c r="H25" s="60">
        <v>0.5</v>
      </c>
      <c r="I25" s="60"/>
      <c r="J25" s="60">
        <v>0.5</v>
      </c>
      <c r="K25" s="60"/>
      <c r="L25" s="60"/>
      <c r="M25" s="60">
        <v>0.5</v>
      </c>
      <c r="N25" s="60">
        <v>0.5</v>
      </c>
      <c r="O25" s="60">
        <v>0.5</v>
      </c>
      <c r="P25" s="60">
        <v>1</v>
      </c>
      <c r="Q25" s="60"/>
      <c r="R25" s="60"/>
      <c r="S25" s="60"/>
      <c r="T25" s="60"/>
      <c r="U25" s="60">
        <v>1</v>
      </c>
      <c r="V25" s="60"/>
      <c r="W25" s="60">
        <v>1</v>
      </c>
      <c r="X25" s="60">
        <v>1</v>
      </c>
      <c r="Y25" s="60"/>
      <c r="Z25" s="60"/>
      <c r="AA25" s="60">
        <v>1.5</v>
      </c>
      <c r="AB25" s="60"/>
      <c r="AC25" s="60"/>
      <c r="AD25" s="60">
        <v>0.5</v>
      </c>
      <c r="AE25" s="60"/>
      <c r="AF25" s="60"/>
      <c r="AG25" s="60"/>
      <c r="AH25" s="60">
        <v>0.5</v>
      </c>
      <c r="AI25" s="56">
        <f t="shared" si="6"/>
        <v>9</v>
      </c>
      <c r="AJ25" s="50" t="s">
        <v>78</v>
      </c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53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</row>
    <row r="26" spans="1:190" x14ac:dyDescent="0.2">
      <c r="A26" s="115" t="s">
        <v>52</v>
      </c>
      <c r="B26" s="116"/>
      <c r="C26" s="117"/>
      <c r="D26" s="60"/>
      <c r="E26" s="60"/>
      <c r="F26" s="60"/>
      <c r="G26" s="60"/>
      <c r="H26" s="60"/>
      <c r="I26" s="60">
        <v>3.5</v>
      </c>
      <c r="J26" s="60">
        <v>0.5</v>
      </c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>
        <v>1</v>
      </c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6"/>
        <v>5</v>
      </c>
      <c r="AJ26" s="47" t="s">
        <v>85</v>
      </c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3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</row>
    <row r="27" spans="1:190" x14ac:dyDescent="0.2">
      <c r="A27" s="107" t="s">
        <v>76</v>
      </c>
      <c r="B27" s="108"/>
      <c r="C27" s="10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>
        <v>0.5</v>
      </c>
      <c r="AI27" s="56">
        <f t="shared" si="6"/>
        <v>0.5</v>
      </c>
      <c r="AJ27" s="47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53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2">
      <c r="A28" s="115" t="s">
        <v>62</v>
      </c>
      <c r="B28" s="116"/>
      <c r="C28" s="117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>
        <v>1</v>
      </c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5"/>
        <v>1</v>
      </c>
      <c r="AJ28" s="47" t="s">
        <v>71</v>
      </c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3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x14ac:dyDescent="0.2">
      <c r="A29" s="113" t="s">
        <v>50</v>
      </c>
      <c r="B29" s="114"/>
      <c r="C29" s="121"/>
      <c r="D29" s="60"/>
      <c r="E29" s="60"/>
      <c r="F29" s="60"/>
      <c r="G29" s="60"/>
      <c r="H29" s="60"/>
      <c r="I29" s="60"/>
      <c r="J29" s="60">
        <v>0.5</v>
      </c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56">
        <f t="shared" si="5"/>
        <v>0.5</v>
      </c>
      <c r="AJ29" s="47" t="s">
        <v>92</v>
      </c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53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x14ac:dyDescent="0.2">
      <c r="A30" s="83" t="s">
        <v>70</v>
      </c>
      <c r="B30" s="84"/>
      <c r="C30" s="85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>
        <v>1.5</v>
      </c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56">
        <f t="shared" si="5"/>
        <v>1.5</v>
      </c>
      <c r="AJ30" s="47" t="s">
        <v>91</v>
      </c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53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</row>
    <row r="31" spans="1:190" x14ac:dyDescent="0.2">
      <c r="A31" s="113" t="s">
        <v>59</v>
      </c>
      <c r="B31" s="114"/>
      <c r="C31" s="121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56">
        <f t="shared" si="5"/>
        <v>0</v>
      </c>
      <c r="AJ31" s="47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53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</row>
    <row r="32" spans="1:190" x14ac:dyDescent="0.2">
      <c r="A32" s="125" t="s">
        <v>72</v>
      </c>
      <c r="B32" s="126"/>
      <c r="C32" s="127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  <c r="AI32" s="87">
        <f t="shared" si="5"/>
        <v>0</v>
      </c>
      <c r="AJ32" s="47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53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</row>
    <row r="33" spans="1:69" x14ac:dyDescent="0.2">
      <c r="A33" s="113" t="s">
        <v>65</v>
      </c>
      <c r="B33" s="114"/>
      <c r="C33" s="121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>
        <v>1</v>
      </c>
      <c r="AB33" s="60"/>
      <c r="AC33" s="60"/>
      <c r="AD33" s="60"/>
      <c r="AE33" s="60"/>
      <c r="AF33" s="60"/>
      <c r="AG33" s="60"/>
      <c r="AH33" s="60">
        <v>0.5</v>
      </c>
      <c r="AI33" s="56">
        <f t="shared" si="5"/>
        <v>1.5</v>
      </c>
      <c r="AJ33" s="93" t="s">
        <v>98</v>
      </c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53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</row>
    <row r="34" spans="1:69" x14ac:dyDescent="0.2">
      <c r="A34" s="122" t="s">
        <v>61</v>
      </c>
      <c r="B34" s="123"/>
      <c r="C34" s="124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56">
        <f t="shared" si="5"/>
        <v>0</v>
      </c>
      <c r="AJ34" s="47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53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</row>
    <row r="35" spans="1:69" x14ac:dyDescent="0.2">
      <c r="A35" s="94" t="s">
        <v>68</v>
      </c>
      <c r="B35" s="95"/>
      <c r="C35" s="13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56">
        <f>SUM(D35:AH35)</f>
        <v>0</v>
      </c>
      <c r="AJ35" s="82" t="s">
        <v>73</v>
      </c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53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</row>
    <row r="36" spans="1:69" x14ac:dyDescent="0.2">
      <c r="A36" s="113" t="s">
        <v>74</v>
      </c>
      <c r="B36" s="114"/>
      <c r="C36" s="13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56">
        <f t="shared" si="5"/>
        <v>0</v>
      </c>
      <c r="AJ36" s="82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53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</row>
    <row r="37" spans="1:69" x14ac:dyDescent="0.2">
      <c r="A37" s="11" t="s">
        <v>8</v>
      </c>
      <c r="B37" s="14"/>
      <c r="C37" s="14"/>
      <c r="D37" s="58">
        <f t="shared" ref="D37:AE37" si="7">SUM(D16:D36)</f>
        <v>0</v>
      </c>
      <c r="E37" s="58">
        <f t="shared" si="7"/>
        <v>0</v>
      </c>
      <c r="F37" s="58">
        <f t="shared" si="7"/>
        <v>7.5</v>
      </c>
      <c r="G37" s="110">
        <f t="shared" si="7"/>
        <v>0</v>
      </c>
      <c r="H37" s="111">
        <f t="shared" si="7"/>
        <v>7.5</v>
      </c>
      <c r="I37" s="58">
        <f t="shared" si="7"/>
        <v>7.5</v>
      </c>
      <c r="J37" s="111">
        <f t="shared" si="7"/>
        <v>7.5</v>
      </c>
      <c r="K37" s="58">
        <f t="shared" si="7"/>
        <v>0</v>
      </c>
      <c r="L37" s="58">
        <f t="shared" si="7"/>
        <v>0</v>
      </c>
      <c r="M37" s="58">
        <f t="shared" si="7"/>
        <v>9</v>
      </c>
      <c r="N37" s="58">
        <f t="shared" si="7"/>
        <v>7.5</v>
      </c>
      <c r="O37" s="111">
        <f t="shared" si="7"/>
        <v>7.5</v>
      </c>
      <c r="P37" s="58">
        <f t="shared" si="7"/>
        <v>7.5</v>
      </c>
      <c r="Q37" s="112">
        <f t="shared" si="7"/>
        <v>0</v>
      </c>
      <c r="R37" s="58">
        <f t="shared" si="7"/>
        <v>0</v>
      </c>
      <c r="S37" s="58">
        <f t="shared" si="7"/>
        <v>0</v>
      </c>
      <c r="T37" s="110">
        <f t="shared" si="7"/>
        <v>0</v>
      </c>
      <c r="U37" s="58">
        <f t="shared" si="7"/>
        <v>7.5</v>
      </c>
      <c r="V37" s="58">
        <f t="shared" si="7"/>
        <v>7.5</v>
      </c>
      <c r="W37" s="58">
        <f t="shared" si="7"/>
        <v>7.5</v>
      </c>
      <c r="X37" s="111">
        <f t="shared" si="7"/>
        <v>7.5</v>
      </c>
      <c r="Y37" s="58">
        <f t="shared" si="7"/>
        <v>0</v>
      </c>
      <c r="Z37" s="58">
        <f t="shared" si="7"/>
        <v>0</v>
      </c>
      <c r="AA37" s="111">
        <f t="shared" si="7"/>
        <v>8</v>
      </c>
      <c r="AB37" s="58">
        <f t="shared" si="7"/>
        <v>8.5</v>
      </c>
      <c r="AC37" s="58">
        <f t="shared" si="7"/>
        <v>7.5</v>
      </c>
      <c r="AD37" s="58">
        <f t="shared" si="7"/>
        <v>8.5</v>
      </c>
      <c r="AE37" s="112">
        <f t="shared" si="7"/>
        <v>0</v>
      </c>
      <c r="AF37" s="58">
        <f t="shared" ref="AF37:AH37" si="8">SUM(AF16:AF36)</f>
        <v>0</v>
      </c>
      <c r="AG37" s="58">
        <f t="shared" si="8"/>
        <v>0</v>
      </c>
      <c r="AH37" s="111">
        <f t="shared" si="8"/>
        <v>8.5</v>
      </c>
      <c r="AI37" s="59">
        <f t="shared" ref="AI37" si="9">SUM(AI16:AI36)</f>
        <v>132.5</v>
      </c>
      <c r="AJ37" s="82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53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</row>
    <row r="38" spans="1:69" s="29" customFormat="1" ht="13.5" thickBot="1" x14ac:dyDescent="0.25">
      <c r="A38" s="15" t="s">
        <v>9</v>
      </c>
      <c r="B38" s="16"/>
      <c r="C38" s="17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30"/>
      <c r="AZ38" s="53"/>
    </row>
    <row r="39" spans="1:69" s="29" customFormat="1" ht="12" thickBot="1" x14ac:dyDescent="0.25">
      <c r="A39" s="18" t="s">
        <v>24</v>
      </c>
      <c r="B39" s="17" t="s">
        <v>25</v>
      </c>
      <c r="C39" s="17"/>
      <c r="D39" s="61"/>
      <c r="E39" s="61"/>
      <c r="F39" s="61" t="s">
        <v>31</v>
      </c>
      <c r="G39" s="61"/>
      <c r="H39" s="61" t="s">
        <v>32</v>
      </c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Y39" s="61"/>
      <c r="Z39" s="61"/>
      <c r="AA39" s="61"/>
      <c r="AB39" s="61"/>
      <c r="AC39" s="61"/>
      <c r="AD39" s="61"/>
      <c r="AE39" s="61"/>
      <c r="AF39" s="67" t="s">
        <v>10</v>
      </c>
      <c r="AG39" s="66">
        <f>17</f>
        <v>17</v>
      </c>
      <c r="AH39" s="61"/>
      <c r="AI39" s="62">
        <f>7.5*AG39</f>
        <v>127.5</v>
      </c>
      <c r="AJ39" s="30"/>
      <c r="AZ39" s="53"/>
    </row>
    <row r="40" spans="1:69" s="29" customFormat="1" ht="11.25" x14ac:dyDescent="0.2">
      <c r="A40" s="18" t="s">
        <v>23</v>
      </c>
      <c r="B40" s="17" t="s">
        <v>26</v>
      </c>
      <c r="C40" s="17"/>
      <c r="D40" s="61"/>
      <c r="E40" s="61"/>
      <c r="F40" s="61" t="s">
        <v>39</v>
      </c>
      <c r="G40" s="61"/>
      <c r="H40" s="61" t="s">
        <v>33</v>
      </c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30"/>
      <c r="AZ40" s="53"/>
    </row>
    <row r="41" spans="1:69" s="29" customFormat="1" ht="11.25" x14ac:dyDescent="0.2">
      <c r="A41" s="18" t="s">
        <v>29</v>
      </c>
      <c r="B41" s="17" t="s">
        <v>30</v>
      </c>
      <c r="C41" s="17"/>
      <c r="D41" s="61"/>
      <c r="E41" s="61"/>
      <c r="F41" s="61" t="s">
        <v>38</v>
      </c>
      <c r="G41" s="61"/>
      <c r="H41" s="61" t="s">
        <v>34</v>
      </c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Y41" s="61"/>
      <c r="Z41" s="61"/>
      <c r="AA41" s="61"/>
      <c r="AB41" s="61"/>
      <c r="AC41" s="61"/>
      <c r="AD41" s="61"/>
      <c r="AE41" s="61"/>
      <c r="AF41" s="67" t="s">
        <v>45</v>
      </c>
      <c r="AG41" s="61"/>
      <c r="AH41" s="61"/>
      <c r="AI41" s="61">
        <f>AI37-AI39</f>
        <v>5</v>
      </c>
      <c r="AJ41" s="70" t="s">
        <v>43</v>
      </c>
      <c r="AZ41" s="53"/>
    </row>
    <row r="42" spans="1:69" s="29" customFormat="1" ht="11.25" x14ac:dyDescent="0.2">
      <c r="A42" s="17" t="s">
        <v>27</v>
      </c>
      <c r="B42" s="17" t="s">
        <v>28</v>
      </c>
      <c r="C42" s="30"/>
      <c r="D42" s="63"/>
      <c r="E42" s="63"/>
      <c r="F42" s="63" t="s">
        <v>40</v>
      </c>
      <c r="G42" s="63"/>
      <c r="H42" s="63" t="s">
        <v>35</v>
      </c>
      <c r="I42" s="63"/>
      <c r="J42" s="63"/>
      <c r="K42" s="63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30"/>
    </row>
    <row r="43" spans="1:69" s="29" customFormat="1" ht="11.25" x14ac:dyDescent="0.2">
      <c r="A43" s="30" t="s">
        <v>21</v>
      </c>
      <c r="B43" s="30" t="s">
        <v>22</v>
      </c>
      <c r="C43" s="30"/>
      <c r="D43" s="63"/>
      <c r="E43" s="63"/>
      <c r="F43" s="63" t="s">
        <v>36</v>
      </c>
      <c r="G43" s="63"/>
      <c r="H43" s="63" t="s">
        <v>41</v>
      </c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Y43" s="63"/>
      <c r="Z43" s="63"/>
      <c r="AA43" s="63"/>
      <c r="AB43" s="63"/>
      <c r="AC43" s="63"/>
      <c r="AD43" s="63"/>
      <c r="AE43" s="63"/>
      <c r="AF43" s="68" t="s">
        <v>46</v>
      </c>
      <c r="AG43" s="63"/>
      <c r="AH43" s="63"/>
      <c r="AI43" s="64">
        <f>10.5</f>
        <v>10.5</v>
      </c>
      <c r="AJ43" s="30"/>
      <c r="AL43" s="29" t="s">
        <v>44</v>
      </c>
    </row>
    <row r="44" spans="1:69" s="29" customFormat="1" ht="11.25" x14ac:dyDescent="0.2">
      <c r="A44" s="30"/>
      <c r="B44" s="30"/>
      <c r="C44" s="30"/>
      <c r="D44" s="63"/>
      <c r="E44" s="63"/>
      <c r="F44" s="63"/>
      <c r="G44" s="63"/>
      <c r="H44" s="63" t="s">
        <v>42</v>
      </c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30"/>
    </row>
    <row r="45" spans="1:69" s="29" customFormat="1" ht="13.5" thickBot="1" x14ac:dyDescent="0.25">
      <c r="A45" s="28"/>
      <c r="B45" s="28"/>
      <c r="C45" s="28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Y45" s="63"/>
      <c r="Z45" s="63"/>
      <c r="AA45" s="63"/>
      <c r="AB45" s="63"/>
      <c r="AC45" s="63"/>
      <c r="AD45" s="63"/>
      <c r="AE45" s="63"/>
      <c r="AF45" s="68" t="s">
        <v>47</v>
      </c>
      <c r="AG45" s="63"/>
      <c r="AH45" s="63"/>
      <c r="AI45" s="65">
        <f>AI43+AI41</f>
        <v>15.5</v>
      </c>
      <c r="AJ45" s="30"/>
    </row>
    <row r="46" spans="1:69" s="29" customFormat="1" ht="13.5" thickTop="1" x14ac:dyDescent="0.2">
      <c r="A46" s="28"/>
      <c r="B46" s="28"/>
      <c r="C46" s="28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</row>
    <row r="47" spans="1:69" s="29" customFormat="1" x14ac:dyDescent="0.2">
      <c r="A47" s="28"/>
      <c r="B47" s="28"/>
      <c r="C47" s="28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</row>
    <row r="48" spans="1:69" s="29" customFormat="1" x14ac:dyDescent="0.2">
      <c r="A48" s="28"/>
      <c r="B48" s="28"/>
      <c r="C48" s="28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</row>
    <row r="49" spans="1:36" s="29" customFormat="1" x14ac:dyDescent="0.2">
      <c r="A49" s="28"/>
      <c r="B49" s="28"/>
      <c r="C49" s="28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x14ac:dyDescent="0.2">
      <c r="C50"/>
      <c r="AI50" s="1"/>
    </row>
    <row r="51" spans="1:36" x14ac:dyDescent="0.2">
      <c r="C51"/>
      <c r="AI51" s="1"/>
    </row>
    <row r="52" spans="1:36" x14ac:dyDescent="0.2">
      <c r="C52"/>
      <c r="AI52" s="1"/>
    </row>
    <row r="53" spans="1:36" x14ac:dyDescent="0.2">
      <c r="C53"/>
      <c r="AI53" s="1"/>
    </row>
    <row r="54" spans="1:36" x14ac:dyDescent="0.2">
      <c r="C54"/>
      <c r="AI54" s="1"/>
    </row>
    <row r="55" spans="1:36" x14ac:dyDescent="0.2">
      <c r="C55"/>
      <c r="AI55" s="1"/>
    </row>
    <row r="56" spans="1:36" x14ac:dyDescent="0.2">
      <c r="C56"/>
      <c r="AI56" s="1"/>
    </row>
    <row r="57" spans="1:36" x14ac:dyDescent="0.2">
      <c r="C57"/>
      <c r="AI57" s="1"/>
    </row>
    <row r="58" spans="1:36" x14ac:dyDescent="0.2">
      <c r="C58"/>
      <c r="AI58" s="1"/>
    </row>
    <row r="59" spans="1:36" x14ac:dyDescent="0.2">
      <c r="C59"/>
      <c r="AI59" s="1"/>
    </row>
    <row r="60" spans="1:36" x14ac:dyDescent="0.2">
      <c r="C60"/>
      <c r="AI60" s="1"/>
    </row>
    <row r="61" spans="1:36" x14ac:dyDescent="0.2">
      <c r="C61"/>
      <c r="AI61" s="1"/>
    </row>
    <row r="62" spans="1:36" x14ac:dyDescent="0.2">
      <c r="C62"/>
      <c r="AI62" s="1"/>
    </row>
    <row r="63" spans="1:36" x14ac:dyDescent="0.2">
      <c r="C63"/>
      <c r="AI63" s="1"/>
    </row>
    <row r="64" spans="1:36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  <row r="89" spans="3:35" x14ac:dyDescent="0.2">
      <c r="C89"/>
      <c r="AI89" s="1"/>
    </row>
    <row r="90" spans="3:35" x14ac:dyDescent="0.2">
      <c r="C90"/>
      <c r="AI90" s="1"/>
    </row>
  </sheetData>
  <dataConsolidate/>
  <mergeCells count="9">
    <mergeCell ref="A36:B36"/>
    <mergeCell ref="A21:C21"/>
    <mergeCell ref="A24:C24"/>
    <mergeCell ref="A31:C31"/>
    <mergeCell ref="A29:C29"/>
    <mergeCell ref="A28:C28"/>
    <mergeCell ref="A33:C33"/>
    <mergeCell ref="A26:C26"/>
    <mergeCell ref="A34:C34"/>
  </mergeCells>
  <phoneticPr fontId="0" type="noConversion"/>
  <printOptions horizontalCentered="1" verticalCentered="1" gridLines="1" gridLinesSet="0"/>
  <pageMargins left="0.25" right="0.25" top="0.75" bottom="0.75" header="0.3" footer="0.3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Parisa Moghaddam</cp:lastModifiedBy>
  <cp:lastPrinted>2020-08-28T00:21:18Z</cp:lastPrinted>
  <dcterms:created xsi:type="dcterms:W3CDTF">1998-07-03T22:57:08Z</dcterms:created>
  <dcterms:modified xsi:type="dcterms:W3CDTF">2020-09-01T18:55:16Z</dcterms:modified>
</cp:coreProperties>
</file>