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24B0CE02-5F65-4941-80D9-18B5F07A3B10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7" i="1" l="1"/>
  <c r="AI44" i="1" l="1"/>
  <c r="AG40" i="1"/>
  <c r="J17" i="1"/>
  <c r="AH16" i="1"/>
  <c r="AH38" i="1" s="1"/>
  <c r="AG16" i="1"/>
  <c r="AG38" i="1" s="1"/>
  <c r="AF16" i="1"/>
  <c r="AF38" i="1" s="1"/>
  <c r="Z38" i="1"/>
  <c r="Y38" i="1"/>
  <c r="AE16" i="1"/>
  <c r="AE38" i="1" s="1"/>
  <c r="AD16" i="1"/>
  <c r="AD38" i="1" s="1"/>
  <c r="AC16" i="1"/>
  <c r="AC38" i="1" s="1"/>
  <c r="AB16" i="1"/>
  <c r="AB38" i="1" s="1"/>
  <c r="AA16" i="1"/>
  <c r="AA38" i="1" s="1"/>
  <c r="Z16" i="1"/>
  <c r="Y16" i="1"/>
  <c r="X16" i="1"/>
  <c r="X38" i="1" s="1"/>
  <c r="W16" i="1"/>
  <c r="W38" i="1" s="1"/>
  <c r="V16" i="1"/>
  <c r="V38" i="1" s="1"/>
  <c r="U16" i="1"/>
  <c r="U38" i="1" s="1"/>
  <c r="T16" i="1"/>
  <c r="T38" i="1" s="1"/>
  <c r="S16" i="1"/>
  <c r="S38" i="1" s="1"/>
  <c r="R16" i="1"/>
  <c r="R38" i="1" s="1"/>
  <c r="Q16" i="1"/>
  <c r="Q38" i="1" s="1"/>
  <c r="P16" i="1"/>
  <c r="P38" i="1" s="1"/>
  <c r="O16" i="1"/>
  <c r="O38" i="1" s="1"/>
  <c r="N16" i="1"/>
  <c r="N38" i="1" s="1"/>
  <c r="M16" i="1"/>
  <c r="M38" i="1" s="1"/>
  <c r="L16" i="1"/>
  <c r="L38" i="1" s="1"/>
  <c r="K16" i="1"/>
  <c r="K38" i="1" s="1"/>
  <c r="J16" i="1"/>
  <c r="J38" i="1" s="1"/>
  <c r="I16" i="1"/>
  <c r="I38" i="1" s="1"/>
  <c r="H16" i="1"/>
  <c r="H38" i="1" s="1"/>
  <c r="G16" i="1"/>
  <c r="G38" i="1" s="1"/>
  <c r="F16" i="1"/>
  <c r="F38" i="1" s="1"/>
  <c r="E16" i="1"/>
  <c r="E38" i="1" s="1"/>
  <c r="D16" i="1"/>
  <c r="D38" i="1" s="1"/>
  <c r="AI28" i="1" l="1"/>
  <c r="AI33" i="1" l="1"/>
  <c r="AI36" i="1" l="1"/>
  <c r="AI35" i="1" l="1"/>
  <c r="AI31" i="1" l="1"/>
  <c r="AI11" i="1" l="1"/>
  <c r="AI9" i="1"/>
  <c r="AI23" i="1" l="1"/>
  <c r="AI21" i="1"/>
  <c r="AI14" i="1" l="1"/>
  <c r="AI18" i="1" l="1"/>
  <c r="AI26" i="1"/>
  <c r="AI34" i="1" l="1"/>
  <c r="AI32" i="1"/>
  <c r="AI15" i="1"/>
  <c r="AI13" i="1"/>
  <c r="AI17" i="1" l="1"/>
  <c r="AI40" i="1"/>
  <c r="AI37" i="1"/>
  <c r="AI8" i="1"/>
  <c r="AI10" i="1"/>
  <c r="AI12" i="1"/>
  <c r="AI19" i="1"/>
  <c r="AI20" i="1"/>
  <c r="AI22" i="1"/>
  <c r="AI24" i="1"/>
  <c r="AI25" i="1"/>
  <c r="AI29" i="1"/>
  <c r="AI30" i="1"/>
  <c r="AI16" i="1" l="1"/>
  <c r="AI38" i="1" s="1"/>
  <c r="AI42" i="1" s="1"/>
  <c r="AI46" i="1" s="1"/>
</calcChain>
</file>

<file path=xl/sharedStrings.xml><?xml version="1.0" encoding="utf-8"?>
<sst xmlns="http://schemas.openxmlformats.org/spreadsheetml/2006/main" count="199" uniqueCount="105">
  <si>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</si>
  <si>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</si>
  <si>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</si>
  <si>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</si>
  <si>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</si>
  <si>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</si>
  <si>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</si>
  <si>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</si>
  <si>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</si>
  <si>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</si>
  <si>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</si>
  <si>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</si>
  <si>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</si>
  <si>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</si>
  <si>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</si>
  <si>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</si>
  <si>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</si>
  <si>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</si>
  <si>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</si>
  <si>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</si>
  <si>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</si>
  <si>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</si>
  <si>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</si>
  <si>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</si>
  <si>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</si>
  <si>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</si>
  <si>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</si>
  <si>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</si>
  <si>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</si>
  <si>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</si>
  <si>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</si>
  <si>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</si>
  <si>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</si>
  <si>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</si>
  <si>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</si>
  <si>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</si>
  <si>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</si>
  <si>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</si>
  <si>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</si>
  <si>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</si>
  <si>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</si>
  <si>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</si>
  <si>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</si>
  <si>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</si>
  <si>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</si>
  <si>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</si>
  <si>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</si>
  <si>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</si>
  <si>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</si>
  <si>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</si>
  <si>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</si>
  <si>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</si>
  <si>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</si>
  <si>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</si>
  <si>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</si>
  <si>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</si>
  <si>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</si>
  <si>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</si>
  <si>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</si>
  <si>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</si>
  <si>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Material Board, Materials in back room, requesting materials</t>
  </si>
  <si>
    <t>Subscriptions</t>
  </si>
  <si>
    <t>1806</t>
  </si>
  <si>
    <t>Aragon 582 King Ed</t>
  </si>
  <si>
    <t>1705</t>
  </si>
  <si>
    <t>RFI/ Shop Drawing/ Site reviews logs, SD review, list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</si>
  <si>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</si>
  <si>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</si>
  <si>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</si>
  <si>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</si>
  <si>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Professional Dev</t>
  </si>
  <si>
    <t>connection failure</t>
  </si>
  <si>
    <t>Shop drawing stamp</t>
  </si>
  <si>
    <t>Principals Communications/Documents</t>
  </si>
  <si>
    <t xml:space="preserve">Sanitizing twice a day, sanitizing stations </t>
  </si>
  <si>
    <t>1904</t>
  </si>
  <si>
    <t>Regan</t>
  </si>
  <si>
    <t>Rezoning Booklet</t>
  </si>
  <si>
    <t>Parker South + North</t>
  </si>
  <si>
    <t>George(inbox +Sent),Parisa</t>
  </si>
  <si>
    <t>2003</t>
  </si>
  <si>
    <t>Victoria + E11th</t>
  </si>
  <si>
    <t>2009</t>
  </si>
  <si>
    <t>Aragon Church Road Sooke</t>
  </si>
  <si>
    <t>Toners inventory+ordering+fixing, Paper</t>
  </si>
  <si>
    <t>2013</t>
  </si>
  <si>
    <t>Qualex Harrison &amp; Kemsley</t>
  </si>
  <si>
    <t>Pre Apllication Booklet- Pre application submissionn</t>
  </si>
  <si>
    <t>RZ Booklet, Site photo,site photo</t>
  </si>
  <si>
    <t>Zoom, Phone, Fieldwire, wordpress</t>
  </si>
  <si>
    <t>September 2020</t>
  </si>
  <si>
    <t>ARK</t>
  </si>
  <si>
    <t>Outlook Database Revisions/ Update</t>
  </si>
  <si>
    <t>Image Bank/Scan &amp; Temp Folders</t>
  </si>
  <si>
    <t>Fieldwire / Newforma</t>
  </si>
  <si>
    <t>Filling, Archining List, Contact , Cellphone, Locals</t>
  </si>
  <si>
    <t>wordpress</t>
  </si>
  <si>
    <t>2009, 2012 City map and image for Doug, letter for Bruce, Drawing stam for Allan, Letter 1709, 1903 stat, investigations for Dougs</t>
  </si>
  <si>
    <t xml:space="preserve"> Response letter edit+type, DP Resub</t>
  </si>
  <si>
    <t>Zoom Meeting/ IT / Phone System</t>
  </si>
  <si>
    <t>spec, North Stamping</t>
  </si>
  <si>
    <t>flex</t>
  </si>
  <si>
    <t>2011-2010- 1806- general update</t>
  </si>
  <si>
    <t>Meetings</t>
  </si>
  <si>
    <t>Zoom meeting account, meeting set up etc.Bi-weekly meeting for 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</si>
</sst>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9" borderId="17" xfId="0" applyFont="1" applyFill="1" applyBorder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5" fillId="9" borderId="18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3" fontId="2" fillId="4" borderId="22" xfId="0" applyNumberFormat="1" applyFont="1" applyFill="1" applyBorder="1" applyAlignment="1" applyProtection="1">
      <alignment horizontal="left"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AI24" sqref="AI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4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8"/>
      <c r="B7" s="39"/>
      <c r="C7" s="40" t="s">
        <v>37</v>
      </c>
      <c r="D7" s="42" t="s">
        <v>14</v>
      </c>
      <c r="E7" s="42" t="s">
        <v>15</v>
      </c>
      <c r="F7" s="42" t="s">
        <v>14</v>
      </c>
      <c r="G7" s="42" t="s">
        <v>16</v>
      </c>
      <c r="H7" s="41" t="s">
        <v>17</v>
      </c>
      <c r="I7" s="41" t="s">
        <v>17</v>
      </c>
      <c r="J7" s="42" t="s">
        <v>18</v>
      </c>
      <c r="K7" s="42" t="s">
        <v>14</v>
      </c>
      <c r="L7" s="42" t="s">
        <v>15</v>
      </c>
      <c r="M7" s="42" t="s">
        <v>14</v>
      </c>
      <c r="N7" s="42" t="s">
        <v>16</v>
      </c>
      <c r="O7" s="41" t="s">
        <v>17</v>
      </c>
      <c r="P7" s="41" t="s">
        <v>17</v>
      </c>
      <c r="Q7" s="42" t="s">
        <v>18</v>
      </c>
      <c r="R7" s="42" t="s">
        <v>14</v>
      </c>
      <c r="S7" s="42" t="s">
        <v>15</v>
      </c>
      <c r="T7" s="42" t="s">
        <v>14</v>
      </c>
      <c r="U7" s="42" t="s">
        <v>16</v>
      </c>
      <c r="V7" s="41" t="s">
        <v>17</v>
      </c>
      <c r="W7" s="41" t="s">
        <v>17</v>
      </c>
      <c r="X7" s="42" t="s">
        <v>18</v>
      </c>
      <c r="Y7" s="42" t="s">
        <v>14</v>
      </c>
      <c r="Z7" s="42" t="s">
        <v>15</v>
      </c>
      <c r="AA7" s="42" t="s">
        <v>14</v>
      </c>
      <c r="AB7" s="42" t="s">
        <v>16</v>
      </c>
      <c r="AC7" s="41" t="s">
        <v>17</v>
      </c>
      <c r="AD7" s="41" t="s">
        <v>17</v>
      </c>
      <c r="AE7" s="42" t="s">
        <v>18</v>
      </c>
      <c r="AF7" s="42" t="s">
        <v>14</v>
      </c>
      <c r="AG7" s="42" t="s">
        <v>15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35">
      <c r="A8" s="51" t="s">
        <v>54</v>
      </c>
      <c r="B8" s="44" t="s">
        <v>53</v>
      </c>
      <c r="C8" s="45" t="s">
        <v>44</v>
      </c>
      <c r="D8" s="55">
        <v>0.5</v>
      </c>
      <c r="E8" s="55">
        <v>0.5</v>
      </c>
      <c r="F8" s="55">
        <v>0.5</v>
      </c>
      <c r="G8" s="55"/>
      <c r="H8" s="55" t="s">
        <v>19</v>
      </c>
      <c r="I8" s="55" t="s">
        <v>19</v>
      </c>
      <c r="J8" s="55"/>
      <c r="K8" s="55"/>
      <c r="L8" s="55">
        <v>1</v>
      </c>
      <c r="M8" s="55">
        <v>0.5</v>
      </c>
      <c r="N8" s="55"/>
      <c r="O8" s="55" t="s">
        <v>19</v>
      </c>
      <c r="P8" s="55" t="s">
        <v>19</v>
      </c>
      <c r="Q8" s="55"/>
      <c r="R8" s="55"/>
      <c r="S8" s="55"/>
      <c r="T8" s="55">
        <v>0.5</v>
      </c>
      <c r="U8" s="55"/>
      <c r="V8" s="55" t="s">
        <v>19</v>
      </c>
      <c r="W8" s="55" t="s">
        <v>19</v>
      </c>
      <c r="X8" s="55"/>
      <c r="Y8" s="55"/>
      <c r="Z8" s="55">
        <v>0.5</v>
      </c>
      <c r="AA8" s="55">
        <v>0.5</v>
      </c>
      <c r="AB8" s="55">
        <v>0.5</v>
      </c>
      <c r="AC8" s="55" t="s">
        <v>19</v>
      </c>
      <c r="AD8" s="55" t="s">
        <v>19</v>
      </c>
      <c r="AE8" s="55"/>
      <c r="AF8" s="55"/>
      <c r="AG8" s="55">
        <v>0.5</v>
      </c>
      <c r="AH8" s="55"/>
      <c r="AI8" s="56">
        <f t="shared" ref="AI8:AI13" si="0">SUM(D8:AH8)</f>
        <v>5.5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2" t="s">
        <v>57</v>
      </c>
      <c r="B9" s="39" t="s">
        <v>58</v>
      </c>
      <c r="C9" s="40" t="s">
        <v>44</v>
      </c>
      <c r="D9" s="57">
        <v>1</v>
      </c>
      <c r="E9" s="57">
        <v>1</v>
      </c>
      <c r="F9" s="57">
        <v>0.5</v>
      </c>
      <c r="G9" s="57"/>
      <c r="H9" s="100" t="s">
        <v>19</v>
      </c>
      <c r="I9" s="100" t="s">
        <v>19</v>
      </c>
      <c r="J9" s="100"/>
      <c r="K9" s="100"/>
      <c r="L9" s="100">
        <v>1</v>
      </c>
      <c r="M9" s="100">
        <v>0.5</v>
      </c>
      <c r="N9" s="100">
        <v>0.5</v>
      </c>
      <c r="O9" s="100" t="s">
        <v>19</v>
      </c>
      <c r="P9" s="100" t="s">
        <v>19</v>
      </c>
      <c r="Q9" s="100">
        <v>0.5</v>
      </c>
      <c r="R9" s="100"/>
      <c r="S9" s="100">
        <v>1</v>
      </c>
      <c r="T9" s="100"/>
      <c r="U9" s="100"/>
      <c r="V9" s="100" t="s">
        <v>19</v>
      </c>
      <c r="W9" s="100" t="s">
        <v>19</v>
      </c>
      <c r="X9" s="57">
        <v>0.5</v>
      </c>
      <c r="Y9" s="57"/>
      <c r="Z9" s="100">
        <v>0.5</v>
      </c>
      <c r="AA9" s="100">
        <v>0.5</v>
      </c>
      <c r="AB9" s="100">
        <v>1</v>
      </c>
      <c r="AC9" s="100" t="s">
        <v>19</v>
      </c>
      <c r="AD9" s="100" t="s">
        <v>19</v>
      </c>
      <c r="AE9" s="57">
        <v>0.5</v>
      </c>
      <c r="AF9" s="57">
        <v>1</v>
      </c>
      <c r="AG9" s="100">
        <v>0.5</v>
      </c>
      <c r="AH9" s="100"/>
      <c r="AI9" s="56">
        <f t="shared" si="0"/>
        <v>10.5</v>
      </c>
      <c r="AJ9" s="43" t="s">
        <v>67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74" customFormat="1" ht="12" customHeight="1" x14ac:dyDescent="0.3">
      <c r="A10" s="76" t="s">
        <v>62</v>
      </c>
      <c r="B10" s="77" t="s">
        <v>63</v>
      </c>
      <c r="C10" s="95"/>
      <c r="D10" s="78"/>
      <c r="E10" s="78"/>
      <c r="F10" s="78"/>
      <c r="G10" s="78"/>
      <c r="H10" s="78" t="s">
        <v>19</v>
      </c>
      <c r="I10" s="78" t="s">
        <v>19</v>
      </c>
      <c r="J10" s="78"/>
      <c r="K10" s="78"/>
      <c r="L10" s="78"/>
      <c r="M10" s="78"/>
      <c r="N10" s="78"/>
      <c r="O10" s="78" t="s">
        <v>19</v>
      </c>
      <c r="P10" s="78" t="s">
        <v>19</v>
      </c>
      <c r="Q10" s="78"/>
      <c r="R10" s="78"/>
      <c r="S10" s="78"/>
      <c r="T10" s="78"/>
      <c r="U10" s="78"/>
      <c r="V10" s="78" t="s">
        <v>19</v>
      </c>
      <c r="W10" s="78" t="s">
        <v>19</v>
      </c>
      <c r="X10" s="78">
        <v>1</v>
      </c>
      <c r="Y10" s="78"/>
      <c r="Z10" s="78"/>
      <c r="AA10" s="78"/>
      <c r="AB10" s="78"/>
      <c r="AC10" s="78" t="s">
        <v>19</v>
      </c>
      <c r="AD10" s="78" t="s">
        <v>19</v>
      </c>
      <c r="AE10" s="78"/>
      <c r="AF10" s="78"/>
      <c r="AG10" s="78"/>
      <c r="AH10" s="78"/>
      <c r="AI10" s="86">
        <f t="shared" si="0"/>
        <v>1</v>
      </c>
      <c r="AJ10" s="96" t="s">
        <v>98</v>
      </c>
      <c r="AZ10" s="75"/>
      <c r="BA10" s="75"/>
    </row>
    <row r="11" spans="1:190" ht="12" customHeight="1" x14ac:dyDescent="0.3">
      <c r="A11" s="98" t="s">
        <v>82</v>
      </c>
      <c r="B11" s="97" t="s">
        <v>83</v>
      </c>
      <c r="C11" s="99"/>
      <c r="D11" s="100"/>
      <c r="E11" s="100"/>
      <c r="F11" s="100"/>
      <c r="G11" s="100"/>
      <c r="H11" s="100" t="s">
        <v>19</v>
      </c>
      <c r="I11" s="100" t="s">
        <v>19</v>
      </c>
      <c r="J11" s="100"/>
      <c r="K11" s="100"/>
      <c r="L11" s="100"/>
      <c r="M11" s="100"/>
      <c r="N11" s="100"/>
      <c r="O11" s="100" t="s">
        <v>19</v>
      </c>
      <c r="P11" s="100" t="s">
        <v>19</v>
      </c>
      <c r="Q11" s="100"/>
      <c r="R11" s="100"/>
      <c r="S11" s="100"/>
      <c r="T11" s="100"/>
      <c r="U11" s="100"/>
      <c r="V11" s="100" t="s">
        <v>19</v>
      </c>
      <c r="W11" s="100" t="s">
        <v>19</v>
      </c>
      <c r="X11" s="100"/>
      <c r="Y11" s="100"/>
      <c r="Z11" s="100"/>
      <c r="AA11" s="100"/>
      <c r="AB11" s="100"/>
      <c r="AC11" s="100" t="s">
        <v>19</v>
      </c>
      <c r="AD11" s="100" t="s">
        <v>19</v>
      </c>
      <c r="AE11" s="100"/>
      <c r="AF11" s="100"/>
      <c r="AG11" s="100"/>
      <c r="AH11" s="100"/>
      <c r="AI11" s="101">
        <f t="shared" si="0"/>
        <v>0</v>
      </c>
      <c r="AJ11" s="102" t="s">
        <v>77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3">
      <c r="A12" s="76" t="s">
        <v>64</v>
      </c>
      <c r="B12" s="77" t="s">
        <v>78</v>
      </c>
      <c r="C12" s="95"/>
      <c r="D12" s="78"/>
      <c r="E12" s="78"/>
      <c r="F12" s="78"/>
      <c r="G12" s="78"/>
      <c r="H12" s="78" t="s">
        <v>19</v>
      </c>
      <c r="I12" s="78" t="s">
        <v>19</v>
      </c>
      <c r="J12" s="78"/>
      <c r="K12" s="78"/>
      <c r="L12" s="78"/>
      <c r="M12" s="78"/>
      <c r="N12" s="78"/>
      <c r="O12" s="78" t="s">
        <v>19</v>
      </c>
      <c r="P12" s="78" t="s">
        <v>19</v>
      </c>
      <c r="Q12" s="78"/>
      <c r="R12" s="78"/>
      <c r="S12" s="78"/>
      <c r="T12" s="78"/>
      <c r="U12" s="78"/>
      <c r="V12" s="78" t="s">
        <v>19</v>
      </c>
      <c r="W12" s="78" t="s">
        <v>19</v>
      </c>
      <c r="X12" s="78"/>
      <c r="Y12" s="78"/>
      <c r="Z12" s="78"/>
      <c r="AA12" s="78">
        <v>0.5</v>
      </c>
      <c r="AB12" s="78"/>
      <c r="AC12" s="78" t="s">
        <v>19</v>
      </c>
      <c r="AD12" s="78" t="s">
        <v>19</v>
      </c>
      <c r="AE12" s="78"/>
      <c r="AF12" s="78"/>
      <c r="AG12" s="78"/>
      <c r="AH12" s="78"/>
      <c r="AI12" s="86">
        <f t="shared" si="0"/>
        <v>0.5</v>
      </c>
      <c r="AJ12" s="96" t="s">
        <v>100</v>
      </c>
      <c r="AZ12" s="75"/>
      <c r="BA12" s="75"/>
    </row>
    <row r="13" spans="1:190" s="74" customFormat="1" ht="12" customHeight="1" x14ac:dyDescent="0.3">
      <c r="A13" s="79" t="s">
        <v>80</v>
      </c>
      <c r="B13" s="80" t="s">
        <v>81</v>
      </c>
      <c r="C13" s="103"/>
      <c r="D13" s="81"/>
      <c r="E13" s="81"/>
      <c r="F13" s="81"/>
      <c r="G13" s="81"/>
      <c r="H13" s="81" t="s">
        <v>19</v>
      </c>
      <c r="I13" s="81" t="s">
        <v>19</v>
      </c>
      <c r="J13" s="81"/>
      <c r="K13" s="81"/>
      <c r="L13" s="81"/>
      <c r="M13" s="81"/>
      <c r="N13" s="81">
        <v>1</v>
      </c>
      <c r="O13" s="81" t="s">
        <v>19</v>
      </c>
      <c r="P13" s="81" t="s">
        <v>19</v>
      </c>
      <c r="Q13" s="81"/>
      <c r="R13" s="81"/>
      <c r="S13" s="81"/>
      <c r="T13" s="81"/>
      <c r="U13" s="81"/>
      <c r="V13" s="81" t="s">
        <v>19</v>
      </c>
      <c r="W13" s="81" t="s">
        <v>19</v>
      </c>
      <c r="X13" s="81"/>
      <c r="Y13" s="81"/>
      <c r="Z13" s="81"/>
      <c r="AA13" s="81"/>
      <c r="AB13" s="81"/>
      <c r="AC13" s="81" t="s">
        <v>19</v>
      </c>
      <c r="AD13" s="81" t="s">
        <v>19</v>
      </c>
      <c r="AE13" s="81"/>
      <c r="AF13" s="81"/>
      <c r="AG13" s="81"/>
      <c r="AH13" s="81"/>
      <c r="AI13" s="104">
        <f t="shared" si="0"/>
        <v>1</v>
      </c>
      <c r="AJ13" s="105" t="s">
        <v>88</v>
      </c>
      <c r="AZ13" s="75"/>
      <c r="BA13" s="75"/>
    </row>
    <row r="14" spans="1:190" s="74" customFormat="1" ht="12" customHeight="1" x14ac:dyDescent="0.3">
      <c r="A14" s="76" t="s">
        <v>75</v>
      </c>
      <c r="B14" s="77" t="s">
        <v>76</v>
      </c>
      <c r="C14" s="95"/>
      <c r="D14" s="78"/>
      <c r="E14" s="78"/>
      <c r="F14" s="78"/>
      <c r="G14" s="78"/>
      <c r="H14" s="78" t="s">
        <v>19</v>
      </c>
      <c r="I14" s="78" t="s">
        <v>19</v>
      </c>
      <c r="J14" s="78"/>
      <c r="K14" s="78"/>
      <c r="L14" s="78"/>
      <c r="M14" s="78"/>
      <c r="N14" s="78"/>
      <c r="O14" s="78" t="s">
        <v>19</v>
      </c>
      <c r="P14" s="78" t="s">
        <v>19</v>
      </c>
      <c r="Q14" s="78"/>
      <c r="R14" s="78"/>
      <c r="S14" s="78"/>
      <c r="T14" s="78"/>
      <c r="U14" s="78"/>
      <c r="V14" s="78" t="s">
        <v>19</v>
      </c>
      <c r="W14" s="78" t="s">
        <v>19</v>
      </c>
      <c r="X14" s="78"/>
      <c r="Y14" s="78"/>
      <c r="Z14" s="78"/>
      <c r="AA14" s="78"/>
      <c r="AB14" s="78"/>
      <c r="AC14" s="78" t="s">
        <v>19</v>
      </c>
      <c r="AD14" s="78" t="s">
        <v>19</v>
      </c>
      <c r="AE14" s="78"/>
      <c r="AF14" s="78"/>
      <c r="AG14" s="78"/>
      <c r="AH14" s="78"/>
      <c r="AI14" s="86">
        <f t="shared" ref="AI14:AI15" si="1">SUM(D14:AH14)</f>
        <v>0</v>
      </c>
      <c r="AJ14" s="96" t="s">
        <v>77</v>
      </c>
      <c r="AZ14" s="75"/>
      <c r="BA14" s="75"/>
    </row>
    <row r="15" spans="1:190" s="74" customFormat="1" ht="12" customHeight="1" x14ac:dyDescent="0.3">
      <c r="A15" s="79" t="s">
        <v>85</v>
      </c>
      <c r="B15" s="80" t="s">
        <v>86</v>
      </c>
      <c r="C15" s="103"/>
      <c r="D15" s="81"/>
      <c r="E15" s="81"/>
      <c r="F15" s="81"/>
      <c r="G15" s="81"/>
      <c r="H15" s="81" t="s">
        <v>19</v>
      </c>
      <c r="I15" s="81" t="s">
        <v>19</v>
      </c>
      <c r="J15" s="81"/>
      <c r="K15" s="81"/>
      <c r="L15" s="81"/>
      <c r="M15" s="81"/>
      <c r="N15" s="81"/>
      <c r="O15" s="81" t="s">
        <v>19</v>
      </c>
      <c r="P15" s="81" t="s">
        <v>19</v>
      </c>
      <c r="Q15" s="81"/>
      <c r="R15" s="81"/>
      <c r="S15" s="81"/>
      <c r="T15" s="81"/>
      <c r="U15" s="81"/>
      <c r="V15" s="81" t="s">
        <v>19</v>
      </c>
      <c r="W15" s="81" t="s">
        <v>19</v>
      </c>
      <c r="X15" s="81"/>
      <c r="Y15" s="81"/>
      <c r="Z15" s="81"/>
      <c r="AA15" s="81"/>
      <c r="AB15" s="81"/>
      <c r="AC15" s="81" t="s">
        <v>19</v>
      </c>
      <c r="AD15" s="81" t="s">
        <v>19</v>
      </c>
      <c r="AE15" s="81"/>
      <c r="AF15" s="81"/>
      <c r="AG15" s="81"/>
      <c r="AH15" s="81"/>
      <c r="AI15" s="101">
        <f t="shared" si="1"/>
        <v>0</v>
      </c>
      <c r="AJ15" s="105" t="s">
        <v>87</v>
      </c>
      <c r="AZ15" s="75"/>
      <c r="BA15" s="75"/>
    </row>
    <row r="16" spans="1:190" s="22" customFormat="1" x14ac:dyDescent="0.35">
      <c r="A16" s="11"/>
      <c r="B16" s="54" t="s">
        <v>6</v>
      </c>
      <c r="C16" s="72"/>
      <c r="D16" s="109">
        <f t="shared" ref="D16:AE16" si="2">SUM(D8:D15)</f>
        <v>1.5</v>
      </c>
      <c r="E16" s="109">
        <f t="shared" si="2"/>
        <v>1.5</v>
      </c>
      <c r="F16" s="58">
        <f t="shared" si="2"/>
        <v>1</v>
      </c>
      <c r="G16" s="109">
        <f t="shared" si="2"/>
        <v>0</v>
      </c>
      <c r="H16" s="111">
        <f t="shared" si="2"/>
        <v>0</v>
      </c>
      <c r="I16" s="111">
        <f t="shared" si="2"/>
        <v>0</v>
      </c>
      <c r="J16" s="58">
        <f t="shared" si="2"/>
        <v>0</v>
      </c>
      <c r="K16" s="58">
        <f t="shared" si="2"/>
        <v>0</v>
      </c>
      <c r="L16" s="109">
        <f t="shared" si="2"/>
        <v>2</v>
      </c>
      <c r="M16" s="58">
        <f t="shared" si="2"/>
        <v>1</v>
      </c>
      <c r="N16" s="109">
        <f t="shared" si="2"/>
        <v>1.5</v>
      </c>
      <c r="O16" s="111">
        <f t="shared" si="2"/>
        <v>0</v>
      </c>
      <c r="P16" s="111">
        <f t="shared" si="2"/>
        <v>0</v>
      </c>
      <c r="Q16" s="109">
        <f t="shared" si="2"/>
        <v>0.5</v>
      </c>
      <c r="R16" s="58">
        <f t="shared" si="2"/>
        <v>0</v>
      </c>
      <c r="S16" s="58">
        <f t="shared" si="2"/>
        <v>1</v>
      </c>
      <c r="T16" s="58">
        <f t="shared" si="2"/>
        <v>0.5</v>
      </c>
      <c r="U16" s="109">
        <f t="shared" si="2"/>
        <v>0</v>
      </c>
      <c r="V16" s="111">
        <f t="shared" si="2"/>
        <v>0</v>
      </c>
      <c r="W16" s="111">
        <f t="shared" si="2"/>
        <v>0</v>
      </c>
      <c r="X16" s="109">
        <f t="shared" si="2"/>
        <v>1.5</v>
      </c>
      <c r="Y16" s="58">
        <f t="shared" si="2"/>
        <v>0</v>
      </c>
      <c r="Z16" s="58">
        <f t="shared" si="2"/>
        <v>1</v>
      </c>
      <c r="AA16" s="58">
        <f t="shared" si="2"/>
        <v>1.5</v>
      </c>
      <c r="AB16" s="109">
        <f t="shared" si="2"/>
        <v>1.5</v>
      </c>
      <c r="AC16" s="111">
        <f t="shared" si="2"/>
        <v>0</v>
      </c>
      <c r="AD16" s="111">
        <f t="shared" si="2"/>
        <v>0</v>
      </c>
      <c r="AE16" s="109">
        <f t="shared" si="2"/>
        <v>0.5</v>
      </c>
      <c r="AF16" s="58">
        <f t="shared" ref="AF16:AH16" si="3">SUM(AF8:AF15)</f>
        <v>1</v>
      </c>
      <c r="AG16" s="58">
        <f t="shared" si="3"/>
        <v>1</v>
      </c>
      <c r="AH16" s="58">
        <f t="shared" si="3"/>
        <v>0</v>
      </c>
      <c r="AI16" s="59">
        <f t="shared" ref="AI16" si="4">SUM(AI8:AI15)</f>
        <v>18.5</v>
      </c>
      <c r="AJ16" s="47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3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35">
      <c r="A17" s="12" t="s">
        <v>7</v>
      </c>
      <c r="B17" s="13"/>
      <c r="C17" s="13"/>
      <c r="D17" s="60"/>
      <c r="E17" s="60"/>
      <c r="F17" s="60"/>
      <c r="G17" s="110"/>
      <c r="H17" s="60"/>
      <c r="I17" s="60"/>
      <c r="J17" s="60">
        <f>7.5</f>
        <v>7.5</v>
      </c>
      <c r="K17" s="110" t="s">
        <v>101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110" t="s">
        <v>101</v>
      </c>
      <c r="Z17" s="60"/>
      <c r="AA17" s="60"/>
      <c r="AB17" s="60"/>
      <c r="AC17" s="60"/>
      <c r="AD17" s="60"/>
      <c r="AE17" s="60"/>
      <c r="AF17" s="60"/>
      <c r="AG17" s="60"/>
      <c r="AH17" s="60"/>
      <c r="AI17" s="56">
        <f t="shared" ref="AI17:AI37" si="5">SUM(D17:AH17)</f>
        <v>7.5</v>
      </c>
      <c r="AJ17" s="47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3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35">
      <c r="A18" s="12" t="s">
        <v>13</v>
      </c>
      <c r="B18" s="13"/>
      <c r="C18" s="13"/>
      <c r="D18" s="60">
        <v>4.5</v>
      </c>
      <c r="E18" s="60">
        <v>5.5</v>
      </c>
      <c r="F18" s="60">
        <v>4</v>
      </c>
      <c r="G18" s="60"/>
      <c r="H18" s="60"/>
      <c r="I18" s="60"/>
      <c r="J18" s="60"/>
      <c r="K18" s="60"/>
      <c r="L18" s="60">
        <v>1</v>
      </c>
      <c r="M18" s="60">
        <v>4</v>
      </c>
      <c r="N18" s="60">
        <v>4.5</v>
      </c>
      <c r="O18" s="60"/>
      <c r="P18" s="60"/>
      <c r="Q18" s="60">
        <v>4</v>
      </c>
      <c r="R18" s="60">
        <v>5</v>
      </c>
      <c r="S18" s="60">
        <v>3</v>
      </c>
      <c r="T18" s="60">
        <v>2</v>
      </c>
      <c r="U18" s="60">
        <v>2.5</v>
      </c>
      <c r="V18" s="60"/>
      <c r="W18" s="60"/>
      <c r="X18" s="60">
        <v>3.5</v>
      </c>
      <c r="Y18" s="60"/>
      <c r="Z18" s="60">
        <v>4</v>
      </c>
      <c r="AA18" s="60">
        <v>5</v>
      </c>
      <c r="AB18" s="60">
        <v>4.5</v>
      </c>
      <c r="AC18" s="60"/>
      <c r="AD18" s="60"/>
      <c r="AE18" s="60">
        <v>2.5</v>
      </c>
      <c r="AF18" s="60">
        <v>4</v>
      </c>
      <c r="AG18" s="60">
        <v>4.5</v>
      </c>
      <c r="AH18" s="60"/>
      <c r="AI18" s="56">
        <f>SUM(D18:AH18)</f>
        <v>68</v>
      </c>
      <c r="AJ18" s="50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x14ac:dyDescent="0.35">
      <c r="A19" s="11" t="s">
        <v>11</v>
      </c>
      <c r="B19" s="14"/>
      <c r="C19" s="1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si="5"/>
        <v>0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190" s="74" customFormat="1" x14ac:dyDescent="0.35">
      <c r="A20" s="88" t="s">
        <v>12</v>
      </c>
      <c r="B20" s="89"/>
      <c r="C20" s="89"/>
      <c r="D20" s="90"/>
      <c r="E20" s="90"/>
      <c r="F20" s="90"/>
      <c r="G20" s="90">
        <v>7.5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87">
        <f t="shared" si="5"/>
        <v>7.5</v>
      </c>
      <c r="AJ20" s="91" t="s">
        <v>44</v>
      </c>
      <c r="AZ20" s="75"/>
    </row>
    <row r="21" spans="1:190" ht="21.75" customHeight="1" x14ac:dyDescent="0.35">
      <c r="A21" s="119" t="s">
        <v>73</v>
      </c>
      <c r="B21" s="120"/>
      <c r="C21" s="121"/>
      <c r="D21" s="60"/>
      <c r="E21" s="60"/>
      <c r="F21" s="60">
        <v>0.5</v>
      </c>
      <c r="G21" s="60"/>
      <c r="H21" s="60"/>
      <c r="I21" s="60"/>
      <c r="J21" s="60"/>
      <c r="K21" s="60"/>
      <c r="L21" s="60">
        <v>0.5</v>
      </c>
      <c r="M21" s="60"/>
      <c r="N21" s="60"/>
      <c r="O21" s="60"/>
      <c r="P21" s="60"/>
      <c r="Q21" s="60">
        <v>1</v>
      </c>
      <c r="R21" s="60">
        <v>1</v>
      </c>
      <c r="S21" s="60">
        <v>0.5</v>
      </c>
      <c r="T21" s="60">
        <v>0.5</v>
      </c>
      <c r="U21" s="60">
        <v>2</v>
      </c>
      <c r="V21" s="60"/>
      <c r="W21" s="60"/>
      <c r="X21" s="60"/>
      <c r="Y21" s="60"/>
      <c r="Z21" s="60"/>
      <c r="AA21" s="60">
        <v>0.5</v>
      </c>
      <c r="AB21" s="60"/>
      <c r="AC21" s="60"/>
      <c r="AD21" s="60"/>
      <c r="AE21" s="60"/>
      <c r="AF21" s="60">
        <v>0.5</v>
      </c>
      <c r="AG21" s="60"/>
      <c r="AH21" s="60"/>
      <c r="AI21" s="56">
        <f t="shared" ref="AI21:AI28" si="6">SUM(D21:AH21)</f>
        <v>7</v>
      </c>
      <c r="AJ21" s="112" t="s">
        <v>97</v>
      </c>
      <c r="AK21" s="113"/>
      <c r="AL21" s="113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x14ac:dyDescent="0.35">
      <c r="A22" s="12" t="s">
        <v>92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>
        <v>2.5</v>
      </c>
      <c r="M22" s="60"/>
      <c r="N22" s="60"/>
      <c r="O22" s="60"/>
      <c r="P22" s="60"/>
      <c r="Q22" s="60"/>
      <c r="R22" s="60"/>
      <c r="S22" s="60">
        <v>1.5</v>
      </c>
      <c r="T22" s="60">
        <v>2</v>
      </c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>
        <v>3</v>
      </c>
      <c r="AF22" s="60"/>
      <c r="AG22" s="60"/>
      <c r="AH22" s="60"/>
      <c r="AI22" s="56">
        <f t="shared" si="6"/>
        <v>9</v>
      </c>
      <c r="AJ22" s="50" t="s">
        <v>102</v>
      </c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35">
      <c r="A23" s="12" t="s">
        <v>56</v>
      </c>
      <c r="B23" s="13"/>
      <c r="C23" s="13"/>
      <c r="D23" s="60">
        <v>0.5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si="6"/>
        <v>0.5</v>
      </c>
      <c r="AJ23" s="50" t="s">
        <v>51</v>
      </c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35">
      <c r="A24" s="122" t="s">
        <v>55</v>
      </c>
      <c r="B24" s="123"/>
      <c r="C24" s="12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50" t="s">
        <v>60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35">
      <c r="A25" s="12" t="s">
        <v>48</v>
      </c>
      <c r="B25" s="13"/>
      <c r="C25" s="13"/>
      <c r="D25" s="60">
        <v>0.5</v>
      </c>
      <c r="E25" s="60">
        <v>0.5</v>
      </c>
      <c r="F25" s="60">
        <v>0.5</v>
      </c>
      <c r="G25" s="60"/>
      <c r="H25" s="60"/>
      <c r="I25" s="60"/>
      <c r="J25" s="60"/>
      <c r="K25" s="60"/>
      <c r="L25" s="60">
        <v>1</v>
      </c>
      <c r="M25" s="60">
        <v>1</v>
      </c>
      <c r="N25" s="60">
        <v>0.5</v>
      </c>
      <c r="O25" s="60"/>
      <c r="P25" s="60"/>
      <c r="Q25" s="60">
        <v>0.5</v>
      </c>
      <c r="R25" s="60">
        <v>0.5</v>
      </c>
      <c r="S25" s="60">
        <v>0.5</v>
      </c>
      <c r="T25" s="60"/>
      <c r="U25" s="60">
        <v>1</v>
      </c>
      <c r="V25" s="60"/>
      <c r="W25" s="60"/>
      <c r="X25" s="60">
        <v>0.5</v>
      </c>
      <c r="Y25" s="60"/>
      <c r="Z25" s="60">
        <v>2</v>
      </c>
      <c r="AA25" s="60"/>
      <c r="AB25" s="60">
        <v>0.5</v>
      </c>
      <c r="AC25" s="60"/>
      <c r="AD25" s="60"/>
      <c r="AE25" s="60">
        <v>1.5</v>
      </c>
      <c r="AF25" s="60">
        <v>1</v>
      </c>
      <c r="AG25" s="60">
        <v>0.5</v>
      </c>
      <c r="AH25" s="60"/>
      <c r="AI25" s="56">
        <f t="shared" si="6"/>
        <v>12.5</v>
      </c>
      <c r="AJ25" s="50" t="s">
        <v>74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19" t="s">
        <v>52</v>
      </c>
      <c r="B26" s="120"/>
      <c r="C26" s="121"/>
      <c r="D26" s="60"/>
      <c r="E26" s="60"/>
      <c r="F26" s="60"/>
      <c r="G26" s="60"/>
      <c r="H26" s="60"/>
      <c r="I26" s="60"/>
      <c r="J26" s="60"/>
      <c r="K26" s="60"/>
      <c r="L26" s="60"/>
      <c r="M26" s="60">
        <v>0.5</v>
      </c>
      <c r="N26" s="60"/>
      <c r="O26" s="60"/>
      <c r="P26" s="60"/>
      <c r="Q26" s="60">
        <v>0.5</v>
      </c>
      <c r="R26" s="60"/>
      <c r="S26" s="60"/>
      <c r="T26" s="60"/>
      <c r="U26" s="60"/>
      <c r="V26" s="60"/>
      <c r="W26" s="60"/>
      <c r="X26" s="60"/>
      <c r="Y26" s="60"/>
      <c r="Z26" s="60">
        <v>0.5</v>
      </c>
      <c r="AA26" s="60"/>
      <c r="AB26" s="60"/>
      <c r="AC26" s="60"/>
      <c r="AD26" s="60"/>
      <c r="AE26" s="60"/>
      <c r="AF26" s="60"/>
      <c r="AG26" s="60">
        <v>0.5</v>
      </c>
      <c r="AH26" s="60"/>
      <c r="AI26" s="56">
        <f t="shared" si="6"/>
        <v>2</v>
      </c>
      <c r="AJ26" s="47" t="s">
        <v>79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114" t="s">
        <v>103</v>
      </c>
      <c r="B27" s="115"/>
      <c r="C27" s="116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>
        <v>0.5</v>
      </c>
      <c r="AG27" s="60">
        <v>0.5</v>
      </c>
      <c r="AH27" s="60"/>
      <c r="AI27" s="56">
        <f t="shared" si="6"/>
        <v>1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06" t="s">
        <v>99</v>
      </c>
      <c r="B28" s="107"/>
      <c r="C28" s="108"/>
      <c r="D28" s="60"/>
      <c r="E28" s="60"/>
      <c r="F28" s="60">
        <v>1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>
        <v>0.5</v>
      </c>
      <c r="R28" s="60">
        <v>1</v>
      </c>
      <c r="S28" s="60">
        <v>0.5</v>
      </c>
      <c r="T28" s="60"/>
      <c r="U28" s="60">
        <v>2</v>
      </c>
      <c r="V28" s="60"/>
      <c r="W28" s="60"/>
      <c r="X28" s="60">
        <v>1</v>
      </c>
      <c r="Y28" s="60"/>
      <c r="Z28" s="60"/>
      <c r="AA28" s="60">
        <v>1</v>
      </c>
      <c r="AB28" s="60">
        <v>0.5</v>
      </c>
      <c r="AC28" s="60"/>
      <c r="AD28" s="60"/>
      <c r="AE28" s="60">
        <v>0.5</v>
      </c>
      <c r="AF28" s="60">
        <v>0.5</v>
      </c>
      <c r="AG28" s="60">
        <v>0.5</v>
      </c>
      <c r="AH28" s="60"/>
      <c r="AI28" s="56">
        <f t="shared" si="6"/>
        <v>9</v>
      </c>
      <c r="AJ28" s="47" t="s">
        <v>104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5">
      <c r="A29" s="119" t="s">
        <v>93</v>
      </c>
      <c r="B29" s="120"/>
      <c r="C29" s="121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5"/>
        <v>0</v>
      </c>
      <c r="AJ29" s="47" t="s">
        <v>69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5">
      <c r="A30" s="117" t="s">
        <v>50</v>
      </c>
      <c r="B30" s="118"/>
      <c r="C30" s="125"/>
      <c r="D30" s="60"/>
      <c r="E30" s="60"/>
      <c r="F30" s="60"/>
      <c r="G30" s="60"/>
      <c r="H30" s="60"/>
      <c r="I30" s="60"/>
      <c r="J30" s="60"/>
      <c r="K30" s="60"/>
      <c r="L30" s="60">
        <v>0.5</v>
      </c>
      <c r="M30" s="60"/>
      <c r="N30" s="60"/>
      <c r="O30" s="60"/>
      <c r="P30" s="60"/>
      <c r="Q30" s="60"/>
      <c r="R30" s="60"/>
      <c r="S30" s="60">
        <v>0.5</v>
      </c>
      <c r="T30" s="60"/>
      <c r="U30" s="60"/>
      <c r="V30" s="60"/>
      <c r="W30" s="60"/>
      <c r="X30" s="60">
        <v>1</v>
      </c>
      <c r="Y30" s="60"/>
      <c r="Z30" s="60"/>
      <c r="AA30" s="60"/>
      <c r="AB30" s="60">
        <v>0.5</v>
      </c>
      <c r="AC30" s="60"/>
      <c r="AD30" s="60"/>
      <c r="AE30" s="60"/>
      <c r="AF30" s="60"/>
      <c r="AG30" s="60"/>
      <c r="AH30" s="60"/>
      <c r="AI30" s="56">
        <f t="shared" si="5"/>
        <v>2.5</v>
      </c>
      <c r="AJ30" s="47" t="s">
        <v>84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5">
      <c r="A31" s="83" t="s">
        <v>68</v>
      </c>
      <c r="B31" s="84"/>
      <c r="C31" s="85"/>
      <c r="D31" s="60">
        <v>0.5</v>
      </c>
      <c r="E31" s="60"/>
      <c r="F31" s="60"/>
      <c r="G31" s="60"/>
      <c r="H31" s="60"/>
      <c r="I31" s="60"/>
      <c r="J31" s="60"/>
      <c r="K31" s="60"/>
      <c r="L31" s="60"/>
      <c r="M31" s="60">
        <v>0.5</v>
      </c>
      <c r="N31" s="60">
        <v>1</v>
      </c>
      <c r="O31" s="60"/>
      <c r="P31" s="60"/>
      <c r="Q31" s="60"/>
      <c r="R31" s="60"/>
      <c r="S31" s="60"/>
      <c r="T31" s="60"/>
      <c r="U31" s="60">
        <v>0.5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>
        <v>0.5</v>
      </c>
      <c r="AG31" s="60"/>
      <c r="AH31" s="60"/>
      <c r="AI31" s="56">
        <f t="shared" si="5"/>
        <v>3</v>
      </c>
      <c r="AJ31" s="47" t="s">
        <v>95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5">
      <c r="A32" s="117" t="s">
        <v>59</v>
      </c>
      <c r="B32" s="118"/>
      <c r="C32" s="125"/>
      <c r="D32" s="60"/>
      <c r="E32" s="60"/>
      <c r="F32" s="60">
        <v>0.5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0.5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35">
      <c r="A33" s="129" t="s">
        <v>70</v>
      </c>
      <c r="B33" s="130"/>
      <c r="C33" s="1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>
        <v>2</v>
      </c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86">
        <f t="shared" si="5"/>
        <v>2</v>
      </c>
      <c r="AJ33" s="47" t="s">
        <v>96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35">
      <c r="A34" s="117" t="s">
        <v>94</v>
      </c>
      <c r="B34" s="118"/>
      <c r="C34" s="125"/>
      <c r="D34" s="60"/>
      <c r="E34" s="60"/>
      <c r="F34" s="60">
        <v>0.5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0.5</v>
      </c>
      <c r="AJ34" s="92" t="s">
        <v>89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35">
      <c r="A35" s="126" t="s">
        <v>61</v>
      </c>
      <c r="B35" s="127"/>
      <c r="C35" s="128"/>
      <c r="D35" s="60"/>
      <c r="E35" s="60"/>
      <c r="F35" s="60"/>
      <c r="G35" s="60"/>
      <c r="H35" s="60"/>
      <c r="I35" s="60"/>
      <c r="J35" s="60"/>
      <c r="K35" s="60"/>
      <c r="L35" s="60">
        <v>0.5</v>
      </c>
      <c r="M35" s="60">
        <v>0.5</v>
      </c>
      <c r="N35" s="60"/>
      <c r="O35" s="60"/>
      <c r="P35" s="60"/>
      <c r="Q35" s="60">
        <v>0.5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1.5</v>
      </c>
      <c r="AJ35" s="47" t="s">
        <v>91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35">
      <c r="A36" s="93" t="s">
        <v>66</v>
      </c>
      <c r="B36" s="94"/>
      <c r="C36" s="1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>
        <v>0.5</v>
      </c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>SUM(D36:AH36)</f>
        <v>0.5</v>
      </c>
      <c r="AJ36" s="82" t="s">
        <v>71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35">
      <c r="A37" s="117" t="s">
        <v>72</v>
      </c>
      <c r="B37" s="118"/>
      <c r="C37" s="13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0</v>
      </c>
      <c r="AJ37" s="82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35">
      <c r="A38" s="11" t="s">
        <v>8</v>
      </c>
      <c r="B38" s="14"/>
      <c r="C38" s="14"/>
      <c r="D38" s="109">
        <f t="shared" ref="D38:AH38" si="7">SUM(D16:D37)</f>
        <v>7.5</v>
      </c>
      <c r="E38" s="109">
        <f t="shared" si="7"/>
        <v>7.5</v>
      </c>
      <c r="F38" s="58">
        <f t="shared" si="7"/>
        <v>8</v>
      </c>
      <c r="G38" s="109">
        <f t="shared" si="7"/>
        <v>7.5</v>
      </c>
      <c r="H38" s="58">
        <f t="shared" si="7"/>
        <v>0</v>
      </c>
      <c r="I38" s="58">
        <f t="shared" si="7"/>
        <v>0</v>
      </c>
      <c r="J38" s="58">
        <f t="shared" si="7"/>
        <v>7.5</v>
      </c>
      <c r="K38" s="109">
        <f t="shared" si="7"/>
        <v>0</v>
      </c>
      <c r="L38" s="109">
        <f t="shared" si="7"/>
        <v>8</v>
      </c>
      <c r="M38" s="58">
        <f t="shared" si="7"/>
        <v>7.5</v>
      </c>
      <c r="N38" s="109">
        <f t="shared" si="7"/>
        <v>7.5</v>
      </c>
      <c r="O38" s="58">
        <f t="shared" si="7"/>
        <v>0</v>
      </c>
      <c r="P38" s="58">
        <f t="shared" si="7"/>
        <v>0</v>
      </c>
      <c r="Q38" s="109">
        <f t="shared" si="7"/>
        <v>7.5</v>
      </c>
      <c r="R38" s="58">
        <f t="shared" si="7"/>
        <v>7.5</v>
      </c>
      <c r="S38" s="58">
        <f t="shared" si="7"/>
        <v>7.5</v>
      </c>
      <c r="T38" s="58">
        <f t="shared" si="7"/>
        <v>7.5</v>
      </c>
      <c r="U38" s="109">
        <f t="shared" si="7"/>
        <v>8</v>
      </c>
      <c r="V38" s="58">
        <f t="shared" si="7"/>
        <v>0</v>
      </c>
      <c r="W38" s="58">
        <f t="shared" si="7"/>
        <v>0</v>
      </c>
      <c r="X38" s="109">
        <f t="shared" si="7"/>
        <v>7.5</v>
      </c>
      <c r="Y38" s="109">
        <f t="shared" si="7"/>
        <v>0</v>
      </c>
      <c r="Z38" s="58">
        <f t="shared" si="7"/>
        <v>7.5</v>
      </c>
      <c r="AA38" s="58">
        <f t="shared" si="7"/>
        <v>8</v>
      </c>
      <c r="AB38" s="109">
        <f t="shared" si="7"/>
        <v>7.5</v>
      </c>
      <c r="AC38" s="58">
        <f t="shared" si="7"/>
        <v>0</v>
      </c>
      <c r="AD38" s="58">
        <f t="shared" si="7"/>
        <v>0</v>
      </c>
      <c r="AE38" s="109">
        <f t="shared" si="7"/>
        <v>8</v>
      </c>
      <c r="AF38" s="58">
        <f t="shared" si="7"/>
        <v>8</v>
      </c>
      <c r="AG38" s="58">
        <f t="shared" si="7"/>
        <v>7.5</v>
      </c>
      <c r="AH38" s="58">
        <f t="shared" si="7"/>
        <v>0</v>
      </c>
      <c r="AI38" s="59">
        <f t="shared" ref="AI38" si="8">SUM(AI16:AI37)</f>
        <v>153</v>
      </c>
      <c r="AJ38" s="82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s="29" customFormat="1" ht="13.15" thickBot="1" x14ac:dyDescent="0.4">
      <c r="A39" s="15" t="s">
        <v>9</v>
      </c>
      <c r="B39" s="16"/>
      <c r="C39" s="17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30"/>
      <c r="AZ39" s="53"/>
    </row>
    <row r="40" spans="1:69" s="29" customFormat="1" ht="10.5" thickBot="1" x14ac:dyDescent="0.35">
      <c r="A40" s="18" t="s">
        <v>24</v>
      </c>
      <c r="B40" s="17" t="s">
        <v>25</v>
      </c>
      <c r="C40" s="17"/>
      <c r="D40" s="61"/>
      <c r="E40" s="61"/>
      <c r="F40" s="61" t="s">
        <v>31</v>
      </c>
      <c r="G40" s="61"/>
      <c r="H40" s="61" t="s">
        <v>32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7" t="s">
        <v>10</v>
      </c>
      <c r="AG40" s="66">
        <f>22</f>
        <v>22</v>
      </c>
      <c r="AH40" s="61"/>
      <c r="AI40" s="62">
        <f>7.5*AG40</f>
        <v>165</v>
      </c>
      <c r="AJ40" s="30"/>
      <c r="AZ40" s="53"/>
    </row>
    <row r="41" spans="1:69" s="29" customFormat="1" ht="10.15" x14ac:dyDescent="0.3">
      <c r="A41" s="18" t="s">
        <v>23</v>
      </c>
      <c r="B41" s="17" t="s">
        <v>26</v>
      </c>
      <c r="C41" s="17"/>
      <c r="D41" s="61"/>
      <c r="E41" s="61"/>
      <c r="F41" s="61" t="s">
        <v>39</v>
      </c>
      <c r="G41" s="61"/>
      <c r="H41" s="61" t="s">
        <v>33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0.15" x14ac:dyDescent="0.3">
      <c r="A42" s="18" t="s">
        <v>29</v>
      </c>
      <c r="B42" s="17" t="s">
        <v>30</v>
      </c>
      <c r="C42" s="17"/>
      <c r="D42" s="61"/>
      <c r="E42" s="61"/>
      <c r="F42" s="61" t="s">
        <v>38</v>
      </c>
      <c r="G42" s="61"/>
      <c r="H42" s="61" t="s">
        <v>34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45</v>
      </c>
      <c r="AG42" s="61"/>
      <c r="AH42" s="61"/>
      <c r="AI42" s="61">
        <f>AI38-AI40</f>
        <v>-12</v>
      </c>
      <c r="AJ42" s="70" t="s">
        <v>43</v>
      </c>
      <c r="AZ42" s="53"/>
    </row>
    <row r="43" spans="1:69" s="29" customFormat="1" ht="10.15" x14ac:dyDescent="0.3">
      <c r="A43" s="17" t="s">
        <v>27</v>
      </c>
      <c r="B43" s="17" t="s">
        <v>28</v>
      </c>
      <c r="C43" s="30"/>
      <c r="D43" s="63"/>
      <c r="E43" s="63"/>
      <c r="F43" s="63" t="s">
        <v>40</v>
      </c>
      <c r="G43" s="63"/>
      <c r="H43" s="63" t="s">
        <v>35</v>
      </c>
      <c r="I43" s="63"/>
      <c r="J43" s="63"/>
      <c r="K43" s="63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</row>
    <row r="44" spans="1:69" s="29" customFormat="1" ht="10.15" x14ac:dyDescent="0.3">
      <c r="A44" s="30" t="s">
        <v>21</v>
      </c>
      <c r="B44" s="30" t="s">
        <v>22</v>
      </c>
      <c r="C44" s="30"/>
      <c r="D44" s="63"/>
      <c r="E44" s="63"/>
      <c r="F44" s="63" t="s">
        <v>36</v>
      </c>
      <c r="G44" s="63"/>
      <c r="H44" s="63" t="s">
        <v>41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8" t="s">
        <v>46</v>
      </c>
      <c r="AG44" s="63"/>
      <c r="AH44" s="63"/>
      <c r="AI44" s="64">
        <f>15.5</f>
        <v>15.5</v>
      </c>
      <c r="AJ44" s="30"/>
      <c r="AL44" s="29" t="s">
        <v>44</v>
      </c>
    </row>
    <row r="45" spans="1:69" s="29" customFormat="1" ht="10.15" x14ac:dyDescent="0.3">
      <c r="A45" s="30"/>
      <c r="B45" s="30"/>
      <c r="C45" s="30"/>
      <c r="D45" s="63"/>
      <c r="E45" s="63"/>
      <c r="F45" s="63"/>
      <c r="G45" s="63"/>
      <c r="H45" s="63" t="s">
        <v>42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0"/>
    </row>
    <row r="46" spans="1:69" s="29" customFormat="1" ht="13.15" thickBot="1" x14ac:dyDescent="0.4">
      <c r="A46" s="28"/>
      <c r="B46" s="28"/>
      <c r="C46" s="28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47</v>
      </c>
      <c r="AG46" s="63"/>
      <c r="AH46" s="63"/>
      <c r="AI46" s="65">
        <f>AI44+AI42</f>
        <v>3.5</v>
      </c>
      <c r="AJ46" s="30"/>
    </row>
    <row r="47" spans="1:69" s="29" customFormat="1" ht="13.15" thickTop="1" x14ac:dyDescent="0.35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s="29" customFormat="1" x14ac:dyDescent="0.35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s="29" customFormat="1" x14ac:dyDescent="0.35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35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x14ac:dyDescent="0.35">
      <c r="C51"/>
      <c r="AI51" s="1"/>
    </row>
    <row r="52" spans="1:36" x14ac:dyDescent="0.35">
      <c r="C52"/>
      <c r="AI52" s="1"/>
    </row>
    <row r="53" spans="1:36" x14ac:dyDescent="0.35">
      <c r="C53"/>
      <c r="AI53" s="1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</sheetData>
  <dataConsolidate/>
  <mergeCells count="10">
    <mergeCell ref="A37:B37"/>
    <mergeCell ref="A21:C21"/>
    <mergeCell ref="A24:C24"/>
    <mergeCell ref="A32:C32"/>
    <mergeCell ref="A30:C30"/>
    <mergeCell ref="A29:C29"/>
    <mergeCell ref="A34:C34"/>
    <mergeCell ref="A26:C26"/>
    <mergeCell ref="A35:C35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2020-10-06T21:05:43Z</cp:lastPrinted>
  <dcterms:created xsi:type="dcterms:W3CDTF">1998-07-03T22:57:08Z</dcterms:created>
  <dcterms:modified xsi:type="dcterms:W3CDTF">2020-10-06T21:05:52Z</dcterms:modified>
</cp:coreProperties>
</file>