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0\"/>
    </mc:Choice>
  </mc:AlternateContent>
  <xr:revisionPtr revIDLastSave="0" documentId="13_ncr:1_{626C2E9F-AF12-4F90-9A44-6FAEFCA4EBD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Print_Area" localSheetId="0">Sheet1!$A$2:$AJ$49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6" i="1" l="1"/>
  <c r="AG42" i="1" l="1"/>
  <c r="AH38" i="1"/>
  <c r="AG38" i="1"/>
  <c r="AF38" i="1"/>
  <c r="AA38" i="1"/>
  <c r="AE23" i="1"/>
  <c r="AB23" i="1"/>
  <c r="AI37" i="1"/>
  <c r="AH22" i="1"/>
  <c r="AG22" i="1"/>
  <c r="AF22" i="1"/>
  <c r="AE22" i="1"/>
  <c r="AE39" i="1" s="1"/>
  <c r="AD22" i="1"/>
  <c r="AD39" i="1" s="1"/>
  <c r="AC22" i="1"/>
  <c r="AC39" i="1" s="1"/>
  <c r="AB22" i="1"/>
  <c r="AA22" i="1"/>
  <c r="Z22" i="1"/>
  <c r="Z39" i="1" s="1"/>
  <c r="Y22" i="1"/>
  <c r="Y39" i="1" s="1"/>
  <c r="X22" i="1"/>
  <c r="X39" i="1" s="1"/>
  <c r="W22" i="1"/>
  <c r="W39" i="1" s="1"/>
  <c r="V22" i="1"/>
  <c r="V39" i="1" s="1"/>
  <c r="U22" i="1"/>
  <c r="U39" i="1" s="1"/>
  <c r="T22" i="1"/>
  <c r="T39" i="1" s="1"/>
  <c r="S22" i="1"/>
  <c r="S39" i="1" s="1"/>
  <c r="R22" i="1"/>
  <c r="R39" i="1" s="1"/>
  <c r="Q22" i="1"/>
  <c r="Q39" i="1" s="1"/>
  <c r="P22" i="1"/>
  <c r="P39" i="1" s="1"/>
  <c r="O22" i="1"/>
  <c r="O39" i="1" s="1"/>
  <c r="N22" i="1"/>
  <c r="N39" i="1" s="1"/>
  <c r="M22" i="1"/>
  <c r="M39" i="1" s="1"/>
  <c r="L22" i="1"/>
  <c r="L39" i="1" s="1"/>
  <c r="K22" i="1"/>
  <c r="K39" i="1" s="1"/>
  <c r="J22" i="1"/>
  <c r="J39" i="1" s="1"/>
  <c r="I22" i="1"/>
  <c r="I39" i="1" s="1"/>
  <c r="H22" i="1"/>
  <c r="H39" i="1" s="1"/>
  <c r="G22" i="1"/>
  <c r="G39" i="1" s="1"/>
  <c r="F22" i="1"/>
  <c r="F39" i="1" s="1"/>
  <c r="E22" i="1"/>
  <c r="E39" i="1" s="1"/>
  <c r="D22" i="1"/>
  <c r="D39" i="1" s="1"/>
  <c r="AB39" i="1" l="1"/>
  <c r="AH39" i="1"/>
  <c r="AG39" i="1"/>
  <c r="AF39" i="1"/>
  <c r="AA39" i="1"/>
  <c r="AI36" i="1"/>
  <c r="AI6" i="1" l="1"/>
  <c r="AI7" i="1"/>
  <c r="AI21" i="1" l="1"/>
  <c r="AI20" i="1"/>
  <c r="AI18" i="1" l="1"/>
  <c r="AI17" i="1"/>
  <c r="AI35" i="1"/>
  <c r="AI9" i="1" l="1"/>
  <c r="AI12" i="1" l="1"/>
  <c r="AI13" i="1"/>
  <c r="AI10" i="1"/>
  <c r="AI8" i="1" l="1"/>
  <c r="AI11" i="1"/>
  <c r="AI19" i="1"/>
  <c r="AI16" i="1"/>
  <c r="AI31" i="1" l="1"/>
  <c r="AI15" i="1" l="1"/>
  <c r="AI34" i="1"/>
  <c r="AI14" i="1" l="1"/>
  <c r="AI42" i="1" l="1"/>
  <c r="AI33" i="1" l="1"/>
  <c r="AI32" i="1" l="1"/>
  <c r="AI38" i="1" l="1"/>
  <c r="AI30" i="1"/>
  <c r="AI29" i="1"/>
  <c r="AM29" i="1" s="1"/>
  <c r="AI28" i="1"/>
  <c r="AI26" i="1"/>
  <c r="AI25" i="1"/>
  <c r="AI24" i="1"/>
  <c r="AI23" i="1"/>
  <c r="AI22" i="1" l="1"/>
  <c r="AI39" i="1" s="1"/>
  <c r="AI44" i="1" l="1"/>
  <c r="AI48" i="1" s="1"/>
</calcChain>
</file>

<file path=xl/sharedStrings.xml><?xml version="1.0" encoding="utf-8"?>
<sst xmlns="http://schemas.openxmlformats.org/spreadsheetml/2006/main" count="292" uniqueCount="103">
  <si>
    <t>NAME</t>
  </si>
  <si>
    <t>Andrea Bolin</t>
  </si>
  <si>
    <t>MONTH / YR</t>
  </si>
  <si>
    <t xml:space="preserve">PROJECT  </t>
  </si>
  <si>
    <t>NO.</t>
  </si>
  <si>
    <t>WORK</t>
  </si>
  <si>
    <t>TOTAL</t>
  </si>
  <si>
    <t>DESCRIPTION / COMMENTS</t>
  </si>
  <si>
    <t>CODE</t>
  </si>
  <si>
    <t>T</t>
  </si>
  <si>
    <t>F</t>
  </si>
  <si>
    <t>S</t>
  </si>
  <si>
    <t>M</t>
  </si>
  <si>
    <t>W</t>
  </si>
  <si>
    <t>CON</t>
  </si>
  <si>
    <t>X</t>
  </si>
  <si>
    <t>subtotal</t>
  </si>
  <si>
    <t>STAT. HOLIDAY</t>
  </si>
  <si>
    <t>ADMIN /GENERAL</t>
  </si>
  <si>
    <t>PROMOTION</t>
  </si>
  <si>
    <t>PROFESSIONAL DEVELOPMENT</t>
  </si>
  <si>
    <t>PROFESSIONAL DEV - UNPAID</t>
  </si>
  <si>
    <t>ILLNESS</t>
  </si>
  <si>
    <t xml:space="preserve">VACATION </t>
  </si>
  <si>
    <t>total</t>
  </si>
  <si>
    <t>WORK CODES:</t>
  </si>
  <si>
    <t>D</t>
  </si>
  <si>
    <t>Pre-DP or schematic design / investigation</t>
  </si>
  <si>
    <t>ADM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</si>
  <si>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</si>
  <si>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</si>
  <si>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</si>
  <si>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</si>
  <si>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</si>
  <si>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</si>
  <si>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</si>
  <si>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</si>
  <si>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</si>
  <si>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</si>
  <si>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</si>
  <si>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</si>
  <si>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</si>
  <si>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</si>
  <si>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</si>
  <si>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</si>
  <si>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</si>
  <si>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</si>
  <si>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</si>
  <si>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</si>
  <si>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</si>
  <si>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</si>
  <si>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1508</t>
  </si>
  <si>
    <t>COURTENAY</t>
  </si>
  <si>
    <t>EXTRA</t>
  </si>
  <si>
    <t>MK</t>
  </si>
  <si>
    <t>Marketing</t>
  </si>
  <si>
    <t>1712</t>
  </si>
  <si>
    <t>HAWKSLEY</t>
  </si>
  <si>
    <t>OTHER - Contract Admin Mtg</t>
  </si>
  <si>
    <t>CA</t>
  </si>
  <si>
    <t>Drawings + Coord</t>
  </si>
  <si>
    <t>HAWKSLEY - EXTRA</t>
  </si>
  <si>
    <t>OTHER - Associates Mtg / Minutes</t>
  </si>
  <si>
    <t>Amenity - Drawings + Coord</t>
  </si>
  <si>
    <t>Amenity - Meetings</t>
  </si>
  <si>
    <t>Proj Admin</t>
  </si>
  <si>
    <t xml:space="preserve">HAWKSLEY </t>
  </si>
  <si>
    <t>Details</t>
  </si>
  <si>
    <t>OTHER - Details (REVIT)</t>
  </si>
  <si>
    <t>Site Mtgs, Prep / Site Communication / Coord</t>
  </si>
  <si>
    <t>Drawings + Coord - CA</t>
  </si>
  <si>
    <t>Shop Drawings / SI / RFI - see log</t>
  </si>
  <si>
    <t>Meetings - External</t>
  </si>
  <si>
    <t>OTHER - REVIT Standards</t>
  </si>
  <si>
    <t>OTHER - Intranet Reorganization</t>
  </si>
  <si>
    <t>OTHER - Standards Assemblies Dets</t>
  </si>
  <si>
    <t>Extra - FG Window Cost w. BPP / Cascadia</t>
  </si>
  <si>
    <t>2019 (22 Days remaining)</t>
  </si>
  <si>
    <t>OTHER - RFQ</t>
  </si>
  <si>
    <t>December 2020</t>
  </si>
  <si>
    <t>OTHER - Please specify</t>
  </si>
  <si>
    <t>Xmas break</t>
  </si>
  <si>
    <t>Mass Timber Webinar</t>
  </si>
  <si>
    <t>OTHER - Potential Project - Auto One</t>
  </si>
  <si>
    <t>Filing, Cleanup, Time, Other (PEAK File to Archive)</t>
  </si>
  <si>
    <t>Meetings, Content, Site photos</t>
  </si>
  <si>
    <t>SI 055 - L4 West + East Mech rm Slab, Wall, drain revisions - Mech, Envelope, elect, Struct, Site coord</t>
  </si>
  <si>
    <t>SI 056 - Dampers from Mech after SD review - Conelly Issued - Discussions (SD 046)</t>
  </si>
  <si>
    <t>SD 046 - HVAC Controls - discussions w/ Connely</t>
  </si>
  <si>
    <t>SD 044 - solar Panel orientation - discussions w/ Connely</t>
  </si>
  <si>
    <t>SSI 019 - NOT ISSUED - Discussions re. openings</t>
  </si>
  <si>
    <t>SI 053 - L5 + L6 Slab Plan Revs - review deck drain corrections + connections</t>
  </si>
  <si>
    <t>SI 054 - L2-L7 Plumbimg revs</t>
  </si>
  <si>
    <t>L5 West SS coord w/ structural</t>
  </si>
  <si>
    <t>Ramp grades, Walls, revisions coord - LS, Civil , Struct, BPP</t>
  </si>
  <si>
    <t>Ducts in L5 Slab + Drop Ceiling Overlay</t>
  </si>
  <si>
    <t>Window Heads</t>
  </si>
  <si>
    <t>Hinge area soffit corrections + revisions (stemming from step changes)</t>
  </si>
  <si>
    <t>Drawings for Marketing</t>
  </si>
  <si>
    <t>Proj Admin (Billing, Printing, Uploads, Mtg Sched, General)</t>
  </si>
  <si>
    <t>Waterproofing sequence drawings @ ramp - MH coord</t>
  </si>
  <si>
    <t>Stair at West, guards + Code Inquiry</t>
  </si>
  <si>
    <t>Connely - communication + getting up to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</si>
</sst>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theme="3"/>
      <name val="Arial"/>
      <family val="2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  <fill>
      <patternFill patternType="lightHorizontal">
        <bgColor theme="0"/>
      </patternFill>
    </fill>
    <fill>
      <patternFill patternType="solid">
        <fgColor theme="0" tint="-0.249977111117893"/>
        <bgColor indexed="2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131">
    <xf numFmtId="0" fontId="0" fillId="2" borderId="0" xfId="0"/>
    <xf numFmtId="0" fontId="2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6" fillId="5" borderId="5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Protection="1">
      <protection locked="0"/>
    </xf>
    <xf numFmtId="0" fontId="6" fillId="5" borderId="12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0" fontId="3" fillId="2" borderId="15" xfId="0" applyFont="1" applyBorder="1" applyProtection="1">
      <protection locked="0"/>
    </xf>
    <xf numFmtId="0" fontId="2" fillId="1" borderId="15" xfId="0" applyFont="1" applyFill="1" applyBorder="1" applyProtection="1">
      <protection locked="0"/>
    </xf>
    <xf numFmtId="0" fontId="3" fillId="6" borderId="15" xfId="0" applyFont="1" applyFill="1" applyBorder="1" applyProtection="1">
      <protection locked="0"/>
    </xf>
    <xf numFmtId="164" fontId="3" fillId="6" borderId="17" xfId="0" applyNumberFormat="1" applyFont="1" applyFill="1" applyBorder="1" applyProtection="1">
      <protection locked="0"/>
    </xf>
    <xf numFmtId="0" fontId="2" fillId="6" borderId="1" xfId="0" applyFont="1" applyFill="1" applyBorder="1"/>
    <xf numFmtId="0" fontId="3" fillId="6" borderId="17" xfId="0" applyFont="1" applyFill="1" applyBorder="1" applyProtection="1">
      <protection locked="0"/>
    </xf>
    <xf numFmtId="0" fontId="3" fillId="6" borderId="18" xfId="0" applyFont="1" applyFill="1" applyBorder="1" applyProtection="1">
      <protection locked="0"/>
    </xf>
    <xf numFmtId="0" fontId="2" fillId="6" borderId="15" xfId="0" applyFont="1" applyFill="1" applyBorder="1"/>
    <xf numFmtId="49" fontId="3" fillId="6" borderId="18" xfId="0" applyNumberFormat="1" applyFont="1" applyFill="1" applyBorder="1" applyProtection="1">
      <protection locked="0"/>
    </xf>
    <xf numFmtId="164" fontId="3" fillId="6" borderId="8" xfId="0" applyNumberFormat="1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2" fillId="4" borderId="0" xfId="0" applyFont="1" applyFill="1"/>
    <xf numFmtId="0" fontId="2" fillId="2" borderId="0" xfId="0" applyFont="1"/>
    <xf numFmtId="0" fontId="3" fillId="2" borderId="0" xfId="0" applyFont="1"/>
    <xf numFmtId="0" fontId="2" fillId="2" borderId="22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1" xfId="0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3" xfId="0" applyFont="1" applyFill="1" applyBorder="1" applyAlignment="1" applyProtection="1">
      <alignment horizontal="center"/>
      <protection locked="0"/>
    </xf>
    <xf numFmtId="0" fontId="3" fillId="5" borderId="14" xfId="0" applyFont="1" applyFill="1" applyBorder="1" applyAlignment="1" applyProtection="1">
      <alignment horizontal="center"/>
      <protection locked="0"/>
    </xf>
    <xf numFmtId="164" fontId="6" fillId="6" borderId="16" xfId="0" applyNumberFormat="1" applyFont="1" applyFill="1" applyBorder="1" applyAlignment="1">
      <alignment horizontal="center"/>
    </xf>
    <xf numFmtId="164" fontId="6" fillId="6" borderId="16" xfId="0" applyNumberFormat="1" applyFont="1" applyFill="1" applyBorder="1" applyAlignment="1" applyProtection="1">
      <alignment horizontal="center"/>
      <protection locked="0"/>
    </xf>
    <xf numFmtId="164" fontId="6" fillId="6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0" fontId="3" fillId="4" borderId="0" xfId="0" applyFont="1" applyFill="1" applyAlignment="1" applyProtection="1">
      <alignment horizontal="center"/>
      <protection locked="0"/>
    </xf>
    <xf numFmtId="1" fontId="3" fillId="6" borderId="20" xfId="0" applyNumberFormat="1" applyFont="1" applyFill="1" applyBorder="1" applyAlignment="1" applyProtection="1">
      <alignment horizontal="center"/>
      <protection locked="0"/>
    </xf>
    <xf numFmtId="164" fontId="3" fillId="4" borderId="0" xfId="0" applyNumberFormat="1" applyFont="1" applyFill="1" applyAlignment="1">
      <alignment horizontal="center"/>
    </xf>
    <xf numFmtId="0" fontId="3" fillId="2" borderId="0" xfId="0" applyFont="1" applyAlignment="1">
      <alignment horizontal="center"/>
    </xf>
    <xf numFmtId="0" fontId="5" fillId="5" borderId="1" xfId="0" applyFont="1" applyFill="1" applyBorder="1" applyAlignment="1" applyProtection="1">
      <alignment horizontal="left"/>
      <protection locked="0"/>
    </xf>
    <xf numFmtId="0" fontId="3" fillId="5" borderId="1" xfId="0" applyFont="1" applyFill="1" applyBorder="1" applyAlignment="1">
      <alignment horizontal="center" textRotation="90" wrapText="1"/>
    </xf>
    <xf numFmtId="0" fontId="3" fillId="10" borderId="7" xfId="0" applyFont="1" applyFill="1" applyBorder="1" applyAlignment="1">
      <alignment horizontal="center"/>
    </xf>
    <xf numFmtId="0" fontId="6" fillId="6" borderId="23" xfId="0" applyFont="1" applyFill="1" applyBorder="1" applyProtection="1">
      <protection locked="0"/>
    </xf>
    <xf numFmtId="0" fontId="3" fillId="5" borderId="8" xfId="0" applyFont="1" applyFill="1" applyBorder="1" applyAlignment="1" applyProtection="1">
      <alignment horizontal="center"/>
      <protection locked="0"/>
    </xf>
    <xf numFmtId="0" fontId="3" fillId="5" borderId="11" xfId="0" applyFont="1" applyFill="1" applyBorder="1" applyAlignment="1" applyProtection="1">
      <alignment horizontal="left" vertical="center"/>
      <protection locked="0"/>
    </xf>
    <xf numFmtId="0" fontId="3" fillId="5" borderId="8" xfId="0" applyFont="1" applyFill="1" applyBorder="1" applyAlignment="1" applyProtection="1">
      <alignment horizontal="left" vertical="center"/>
      <protection locked="0"/>
    </xf>
    <xf numFmtId="0" fontId="3" fillId="4" borderId="0" xfId="0" applyFont="1" applyFill="1" applyAlignment="1" applyProtection="1">
      <alignment horizontal="left" vertical="center"/>
      <protection locked="0"/>
    </xf>
    <xf numFmtId="49" fontId="3" fillId="4" borderId="0" xfId="0" applyNumberFormat="1" applyFont="1" applyFill="1" applyAlignment="1" applyProtection="1">
      <alignment horizontal="left" vertical="center"/>
      <protection locked="0"/>
    </xf>
    <xf numFmtId="0" fontId="3" fillId="2" borderId="0" xfId="0" applyFont="1" applyAlignment="1" applyProtection="1">
      <alignment horizontal="left" vertical="center"/>
      <protection locked="0"/>
    </xf>
    <xf numFmtId="0" fontId="3" fillId="6" borderId="11" xfId="0" applyFont="1" applyFill="1" applyBorder="1" applyAlignment="1" applyProtection="1">
      <alignment vertical="center"/>
      <protection locked="0"/>
    </xf>
    <xf numFmtId="0" fontId="6" fillId="6" borderId="12" xfId="0" applyFont="1" applyFill="1" applyBorder="1" applyAlignment="1" applyProtection="1">
      <alignment vertical="center"/>
      <protection locked="0"/>
    </xf>
    <xf numFmtId="164" fontId="6" fillId="6" borderId="13" xfId="0" applyNumberFormat="1" applyFont="1" applyFill="1" applyBorder="1" applyAlignment="1" applyProtection="1">
      <alignment horizontal="center" vertical="center"/>
      <protection locked="0"/>
    </xf>
    <xf numFmtId="0" fontId="3" fillId="6" borderId="8" xfId="0" applyFont="1" applyFill="1" applyBorder="1" applyAlignment="1" applyProtection="1">
      <alignment vertical="center"/>
      <protection locked="0"/>
    </xf>
    <xf numFmtId="0" fontId="3" fillId="4" borderId="0" xfId="0" applyFont="1" applyFill="1" applyAlignment="1" applyProtection="1">
      <alignment vertical="center"/>
      <protection locked="0"/>
    </xf>
    <xf numFmtId="49" fontId="3" fillId="4" borderId="0" xfId="0" applyNumberFormat="1" applyFont="1" applyFill="1" applyAlignment="1" applyProtection="1">
      <alignment vertical="center"/>
      <protection locked="0"/>
    </xf>
    <xf numFmtId="0" fontId="2" fillId="1" borderId="0" xfId="0" applyFont="1" applyFill="1" applyAlignment="1" applyProtection="1">
      <alignment vertical="center"/>
      <protection locked="0"/>
    </xf>
    <xf numFmtId="0" fontId="3" fillId="5" borderId="11" xfId="0" applyFont="1" applyFill="1" applyBorder="1" applyAlignment="1" applyProtection="1">
      <alignment vertical="center"/>
      <protection locked="0"/>
    </xf>
    <xf numFmtId="0" fontId="6" fillId="5" borderId="12" xfId="0" applyFont="1" applyFill="1" applyBorder="1" applyAlignment="1" applyProtection="1">
      <alignment vertical="center"/>
      <protection locked="0"/>
    </xf>
    <xf numFmtId="164" fontId="6" fillId="5" borderId="13" xfId="0" applyNumberFormat="1" applyFont="1" applyFill="1" applyBorder="1" applyAlignment="1" applyProtection="1">
      <alignment horizontal="center" vertical="center"/>
      <protection locked="0"/>
    </xf>
    <xf numFmtId="164" fontId="6" fillId="5" borderId="14" xfId="0" applyNumberFormat="1" applyFont="1" applyFill="1" applyBorder="1" applyAlignment="1" applyProtection="1">
      <alignment horizontal="center" vertical="center"/>
      <protection locked="0"/>
    </xf>
    <xf numFmtId="0" fontId="3" fillId="5" borderId="8" xfId="0" applyFont="1" applyFill="1" applyBorder="1" applyAlignment="1" applyProtection="1">
      <alignment vertical="center"/>
      <protection locked="0"/>
    </xf>
    <xf numFmtId="0" fontId="3" fillId="2" borderId="0" xfId="0" applyFont="1" applyAlignment="1" applyProtection="1">
      <alignment vertical="center"/>
      <protection locked="0"/>
    </xf>
    <xf numFmtId="164" fontId="6" fillId="6" borderId="14" xfId="0" applyNumberFormat="1" applyFont="1" applyFill="1" applyBorder="1" applyAlignment="1" applyProtection="1">
      <alignment horizontal="center" vertical="center"/>
      <protection locked="0"/>
    </xf>
    <xf numFmtId="0" fontId="3" fillId="7" borderId="11" xfId="0" applyFont="1" applyFill="1" applyBorder="1" applyAlignment="1" applyProtection="1">
      <alignment vertical="center"/>
      <protection locked="0"/>
    </xf>
    <xf numFmtId="0" fontId="6" fillId="7" borderId="12" xfId="0" applyFont="1" applyFill="1" applyBorder="1" applyAlignment="1" applyProtection="1">
      <alignment vertical="center"/>
      <protection locked="0"/>
    </xf>
    <xf numFmtId="164" fontId="6" fillId="7" borderId="13" xfId="0" applyNumberFormat="1" applyFont="1" applyFill="1" applyBorder="1" applyAlignment="1" applyProtection="1">
      <alignment horizontal="center" vertical="center"/>
      <protection locked="0"/>
    </xf>
    <xf numFmtId="164" fontId="6" fillId="7" borderId="14" xfId="0" applyNumberFormat="1" applyFont="1" applyFill="1" applyBorder="1" applyAlignment="1" applyProtection="1">
      <alignment horizontal="center" vertical="center"/>
      <protection locked="0"/>
    </xf>
    <xf numFmtId="0" fontId="3" fillId="7" borderId="8" xfId="0" applyFont="1" applyFill="1" applyBorder="1" applyAlignment="1" applyProtection="1">
      <alignment vertical="center"/>
      <protection locked="0"/>
    </xf>
    <xf numFmtId="0" fontId="3" fillId="8" borderId="0" xfId="0" applyFont="1" applyFill="1" applyAlignment="1" applyProtection="1">
      <alignment vertical="center"/>
      <protection locked="0"/>
    </xf>
    <xf numFmtId="49" fontId="3" fillId="8" borderId="0" xfId="0" applyNumberFormat="1" applyFont="1" applyFill="1" applyAlignment="1" applyProtection="1">
      <alignment vertical="center"/>
      <protection locked="0"/>
    </xf>
    <xf numFmtId="0" fontId="3" fillId="9" borderId="0" xfId="0" applyFont="1" applyFill="1" applyAlignment="1" applyProtection="1">
      <alignment vertical="center"/>
      <protection locked="0"/>
    </xf>
    <xf numFmtId="0" fontId="3" fillId="9" borderId="1" xfId="0" applyFont="1" applyFill="1" applyBorder="1" applyAlignment="1" applyProtection="1">
      <alignment vertical="center"/>
      <protection locked="0"/>
    </xf>
    <xf numFmtId="0" fontId="3" fillId="2" borderId="1" xfId="0" applyFont="1" applyBorder="1" applyAlignment="1" applyProtection="1">
      <alignment vertical="center"/>
      <protection locked="0"/>
    </xf>
    <xf numFmtId="0" fontId="3" fillId="2" borderId="15" xfId="0" applyFont="1" applyBorder="1" applyAlignment="1" applyProtection="1">
      <alignment vertical="center"/>
      <protection locked="0"/>
    </xf>
    <xf numFmtId="0" fontId="3" fillId="10" borderId="11" xfId="0" applyFont="1" applyFill="1" applyBorder="1" applyAlignment="1" applyProtection="1">
      <alignment vertical="center"/>
      <protection locked="0"/>
    </xf>
    <xf numFmtId="0" fontId="6" fillId="5" borderId="24" xfId="0" applyFont="1" applyFill="1" applyBorder="1" applyAlignment="1" applyProtection="1">
      <alignment vertical="center"/>
      <protection locked="0"/>
    </xf>
    <xf numFmtId="0" fontId="3" fillId="5" borderId="1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164" fontId="3" fillId="6" borderId="0" xfId="0" applyNumberFormat="1" applyFont="1" applyFill="1" applyAlignment="1" applyProtection="1">
      <alignment horizontal="center"/>
      <protection locked="0"/>
    </xf>
    <xf numFmtId="164" fontId="3" fillId="6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4" borderId="21" xfId="0" applyNumberFormat="1" applyFont="1" applyFill="1" applyBorder="1" applyAlignment="1">
      <alignment horizontal="center"/>
    </xf>
    <xf numFmtId="0" fontId="3" fillId="2" borderId="6" xfId="0" applyFont="1" applyBorder="1" applyAlignment="1">
      <alignment horizontal="center"/>
    </xf>
    <xf numFmtId="164" fontId="3" fillId="6" borderId="8" xfId="0" applyNumberFormat="1" applyFont="1" applyFill="1" applyBorder="1" applyAlignment="1" applyProtection="1">
      <alignment horizontal="right" vertical="center"/>
      <protection locked="0"/>
    </xf>
    <xf numFmtId="164" fontId="3" fillId="7" borderId="8" xfId="0" applyNumberFormat="1" applyFont="1" applyFill="1" applyBorder="1" applyAlignment="1" applyProtection="1">
      <alignment horizontal="right" vertical="center"/>
      <protection locked="0"/>
    </xf>
    <xf numFmtId="164" fontId="3" fillId="6" borderId="8" xfId="0" applyNumberFormat="1" applyFont="1" applyFill="1" applyBorder="1" applyAlignment="1" applyProtection="1">
      <alignment horizontal="right"/>
      <protection locked="0"/>
    </xf>
    <xf numFmtId="164" fontId="3" fillId="6" borderId="19" xfId="0" applyNumberFormat="1" applyFont="1" applyFill="1" applyBorder="1" applyAlignment="1" applyProtection="1">
      <alignment horizontal="right"/>
      <protection locked="0"/>
    </xf>
    <xf numFmtId="164" fontId="6" fillId="0" borderId="13" xfId="0" applyNumberFormat="1" applyFont="1" applyFill="1" applyBorder="1" applyAlignment="1" applyProtection="1">
      <alignment horizontal="center" vertical="center"/>
      <protection locked="0"/>
    </xf>
    <xf numFmtId="164" fontId="6" fillId="6" borderId="25" xfId="0" applyNumberFormat="1" applyFont="1" applyFill="1" applyBorder="1" applyAlignment="1" applyProtection="1">
      <alignment horizontal="center"/>
      <protection locked="0"/>
    </xf>
    <xf numFmtId="164" fontId="6" fillId="6" borderId="26" xfId="0" applyNumberFormat="1" applyFont="1" applyFill="1" applyBorder="1" applyAlignment="1" applyProtection="1">
      <alignment horizontal="center"/>
      <protection locked="0"/>
    </xf>
    <xf numFmtId="164" fontId="6" fillId="0" borderId="22" xfId="0" applyNumberFormat="1" applyFont="1" applyFill="1" applyBorder="1" applyAlignment="1" applyProtection="1">
      <alignment horizontal="center" vertical="center"/>
      <protection locked="0"/>
    </xf>
    <xf numFmtId="49" fontId="3" fillId="6" borderId="17" xfId="0" applyNumberFormat="1" applyFont="1" applyFill="1" applyBorder="1" applyProtection="1">
      <protection locked="0"/>
    </xf>
    <xf numFmtId="164" fontId="3" fillId="6" borderId="0" xfId="0" applyNumberFormat="1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164" fontId="3" fillId="6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2" fontId="3" fillId="4" borderId="0" xfId="0" applyNumberFormat="1" applyFont="1" applyFill="1" applyProtection="1">
      <protection locked="0"/>
    </xf>
    <xf numFmtId="164" fontId="8" fillId="2" borderId="0" xfId="0" applyNumberFormat="1" applyFont="1" applyAlignment="1" applyProtection="1">
      <alignment horizontal="center"/>
      <protection locked="0"/>
    </xf>
    <xf numFmtId="164" fontId="8" fillId="4" borderId="0" xfId="0" applyNumberFormat="1" applyFont="1" applyFill="1" applyAlignment="1" applyProtection="1">
      <alignment horizontal="center"/>
      <protection locked="0"/>
    </xf>
    <xf numFmtId="164" fontId="8" fillId="4" borderId="0" xfId="0" applyNumberFormat="1" applyFont="1" applyFill="1" applyAlignment="1" applyProtection="1">
      <alignment horizontal="center" vertical="center"/>
      <protection locked="0"/>
    </xf>
    <xf numFmtId="164" fontId="8" fillId="8" borderId="0" xfId="0" applyNumberFormat="1" applyFont="1" applyFill="1" applyAlignment="1" applyProtection="1">
      <alignment horizontal="center" vertical="center"/>
      <protection locked="0"/>
    </xf>
    <xf numFmtId="164" fontId="3" fillId="4" borderId="0" xfId="0" applyNumberFormat="1" applyFont="1" applyFill="1" applyBorder="1" applyAlignment="1">
      <alignment horizontal="center"/>
    </xf>
    <xf numFmtId="0" fontId="3" fillId="5" borderId="27" xfId="0" applyFont="1" applyFill="1" applyBorder="1"/>
    <xf numFmtId="0" fontId="3" fillId="5" borderId="28" xfId="0" applyFont="1" applyFill="1" applyBorder="1" applyAlignment="1" applyProtection="1">
      <alignment horizontal="left"/>
      <protection locked="0"/>
    </xf>
    <xf numFmtId="49" fontId="3" fillId="6" borderId="28" xfId="0" applyNumberFormat="1" applyFont="1" applyFill="1" applyBorder="1" applyAlignment="1" applyProtection="1">
      <alignment horizontal="left" vertical="center"/>
      <protection locked="0"/>
    </xf>
    <xf numFmtId="49" fontId="3" fillId="5" borderId="28" xfId="0" applyNumberFormat="1" applyFont="1" applyFill="1" applyBorder="1" applyAlignment="1" applyProtection="1">
      <alignment horizontal="left" vertical="center"/>
      <protection locked="0"/>
    </xf>
    <xf numFmtId="49" fontId="3" fillId="7" borderId="28" xfId="0" applyNumberFormat="1" applyFont="1" applyFill="1" applyBorder="1" applyAlignment="1" applyProtection="1">
      <alignment horizontal="left" vertical="center"/>
      <protection locked="0"/>
    </xf>
    <xf numFmtId="49" fontId="3" fillId="10" borderId="28" xfId="0" applyNumberFormat="1" applyFont="1" applyFill="1" applyBorder="1" applyAlignment="1" applyProtection="1">
      <alignment horizontal="left" vertical="center"/>
      <protection locked="0"/>
    </xf>
    <xf numFmtId="0" fontId="1" fillId="6" borderId="15" xfId="0" applyFont="1" applyFill="1" applyBorder="1"/>
    <xf numFmtId="0" fontId="2" fillId="6" borderId="0" xfId="0" applyFont="1" applyFill="1" applyBorder="1"/>
    <xf numFmtId="0" fontId="7" fillId="6" borderId="0" xfId="0" applyFont="1" applyFill="1" applyBorder="1"/>
    <xf numFmtId="0" fontId="3" fillId="6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8"/>
  <sheetViews>
    <sheetView showGridLines="0" tabSelected="1" topLeftCell="A17" zoomScaleNormal="100" zoomScaleSheetLayoutView="100" workbookViewId="0">
      <selection activeCell="AI47" sqref="AI47"/>
    </sheetView>
  </sheetViews>
  <sheetFormatPr defaultColWidth="7.59765625" defaultRowHeight="12.75" x14ac:dyDescent="0.35"/>
  <cols>
    <col min="1" max="1" width="5.265625" style="36" customWidth="1"/>
    <col min="2" max="2" width="21.73046875" style="36" customWidth="1"/>
    <col min="3" max="3" width="5" style="38" customWidth="1"/>
    <col min="4" max="34" width="3.3984375" style="57" customWidth="1"/>
    <col min="35" max="35" width="5.73046875" style="101" customWidth="1"/>
    <col min="36" max="36" width="40.73046875" style="37" customWidth="1"/>
    <col min="37" max="37" width="2.73046875" style="6" customWidth="1"/>
    <col min="38" max="38" width="3.265625" style="6" customWidth="1"/>
    <col min="39" max="40" width="7.59765625" style="6" customWidth="1"/>
    <col min="41" max="41" width="7.59765625" style="116" customWidth="1"/>
    <col min="42" max="190" width="7.59765625" style="6" customWidth="1"/>
    <col min="191" max="16384" width="7.59765625" style="6"/>
  </cols>
  <sheetData>
    <row r="1" spans="1:190" ht="13.15" x14ac:dyDescent="0.4">
      <c r="A1" s="5"/>
      <c r="B1" s="5"/>
      <c r="C1" s="5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5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</row>
    <row r="2" spans="1:190" s="4" customFormat="1" ht="12" customHeight="1" x14ac:dyDescent="0.4">
      <c r="A2" s="1"/>
      <c r="B2" s="1"/>
      <c r="C2" s="1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2" t="s">
        <v>0</v>
      </c>
      <c r="P2" s="41"/>
      <c r="Q2" s="58" t="s">
        <v>1</v>
      </c>
      <c r="R2" s="43"/>
      <c r="S2" s="43"/>
      <c r="T2" s="43"/>
      <c r="U2" s="44"/>
      <c r="V2" s="44"/>
      <c r="W2" s="44"/>
      <c r="X2" s="44"/>
      <c r="Y2" s="44"/>
      <c r="Z2" s="41"/>
      <c r="AA2" s="41"/>
      <c r="AB2" s="45"/>
      <c r="AC2" s="41"/>
      <c r="AD2" s="41"/>
      <c r="AE2" s="41"/>
      <c r="AF2" s="41"/>
      <c r="AG2" s="42" t="s">
        <v>2</v>
      </c>
      <c r="AH2" s="41"/>
      <c r="AI2" s="45"/>
      <c r="AJ2" s="39" t="s">
        <v>79</v>
      </c>
      <c r="AK2" s="2"/>
      <c r="AL2" s="2"/>
      <c r="AM2" s="2"/>
      <c r="AN2" s="2"/>
      <c r="AO2" s="117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  <c r="BA2" s="3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190" s="11" customFormat="1" ht="14.1" customHeight="1" x14ac:dyDescent="0.4">
      <c r="A3" s="7" t="s">
        <v>3</v>
      </c>
      <c r="B3" s="8"/>
      <c r="C3" s="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95"/>
      <c r="AJ3" s="10"/>
      <c r="AK3" s="2"/>
      <c r="AL3" s="2"/>
      <c r="AM3" s="2"/>
      <c r="AN3" s="2"/>
      <c r="AO3" s="117"/>
      <c r="AP3" s="2"/>
      <c r="AQ3" s="2"/>
      <c r="AR3" s="2"/>
      <c r="AS3" s="2"/>
      <c r="AT3" s="2"/>
      <c r="AU3" s="2"/>
      <c r="AV3" s="2"/>
      <c r="AW3" s="2"/>
      <c r="AX3" s="2"/>
      <c r="AY3" s="2"/>
      <c r="AZ3" s="3"/>
      <c r="BA3" s="3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</row>
    <row r="4" spans="1:190" s="15" customFormat="1" ht="17.100000000000001" customHeight="1" thickBot="1" x14ac:dyDescent="0.35">
      <c r="A4" s="121" t="s">
        <v>4</v>
      </c>
      <c r="B4" s="12" t="s">
        <v>0</v>
      </c>
      <c r="C4" s="13" t="s">
        <v>5</v>
      </c>
      <c r="D4" s="46">
        <v>1</v>
      </c>
      <c r="E4" s="47">
        <v>2</v>
      </c>
      <c r="F4" s="47">
        <v>3</v>
      </c>
      <c r="G4" s="47">
        <v>4</v>
      </c>
      <c r="H4" s="47">
        <v>5</v>
      </c>
      <c r="I4" s="47">
        <v>6</v>
      </c>
      <c r="J4" s="47">
        <v>7</v>
      </c>
      <c r="K4" s="60">
        <v>8</v>
      </c>
      <c r="L4" s="47">
        <v>9</v>
      </c>
      <c r="M4" s="47">
        <v>10</v>
      </c>
      <c r="N4" s="60">
        <v>11</v>
      </c>
      <c r="O4" s="47">
        <v>12</v>
      </c>
      <c r="P4" s="47">
        <v>13</v>
      </c>
      <c r="Q4" s="47">
        <v>14</v>
      </c>
      <c r="R4" s="47">
        <v>15</v>
      </c>
      <c r="S4" s="47">
        <v>16</v>
      </c>
      <c r="T4" s="47">
        <v>17</v>
      </c>
      <c r="U4" s="47">
        <v>18</v>
      </c>
      <c r="V4" s="47">
        <v>19</v>
      </c>
      <c r="W4" s="47">
        <v>20</v>
      </c>
      <c r="X4" s="47">
        <v>21</v>
      </c>
      <c r="Y4" s="60">
        <v>22</v>
      </c>
      <c r="Z4" s="60">
        <v>23</v>
      </c>
      <c r="AA4" s="60">
        <v>24</v>
      </c>
      <c r="AB4" s="60">
        <v>25</v>
      </c>
      <c r="AC4" s="60">
        <v>26</v>
      </c>
      <c r="AD4" s="47">
        <v>27</v>
      </c>
      <c r="AE4" s="47">
        <v>28</v>
      </c>
      <c r="AF4" s="47">
        <v>29</v>
      </c>
      <c r="AG4" s="47">
        <v>30</v>
      </c>
      <c r="AH4" s="47">
        <v>31</v>
      </c>
      <c r="AI4" s="96" t="s">
        <v>6</v>
      </c>
      <c r="AJ4" s="14" t="s">
        <v>7</v>
      </c>
      <c r="AK4" s="2"/>
      <c r="AL4" s="2"/>
      <c r="AM4" s="2"/>
      <c r="AN4" s="2"/>
      <c r="AO4" s="117"/>
      <c r="AP4" s="2"/>
      <c r="AQ4" s="2"/>
      <c r="AR4" s="2"/>
      <c r="AS4" s="2"/>
      <c r="AT4" s="2"/>
      <c r="AU4" s="2"/>
      <c r="AV4" s="2"/>
      <c r="AW4" s="2"/>
      <c r="AX4" s="2"/>
      <c r="AY4" s="2"/>
      <c r="AZ4" s="3"/>
      <c r="BA4" s="3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</row>
    <row r="5" spans="1:190" ht="10.5" thickTop="1" x14ac:dyDescent="0.3">
      <c r="A5" s="122"/>
      <c r="B5" s="16"/>
      <c r="C5" s="17" t="s">
        <v>8</v>
      </c>
      <c r="D5" s="48" t="s">
        <v>9</v>
      </c>
      <c r="E5" s="48" t="s">
        <v>13</v>
      </c>
      <c r="F5" s="49" t="s">
        <v>9</v>
      </c>
      <c r="G5" s="48" t="s">
        <v>10</v>
      </c>
      <c r="H5" s="48" t="s">
        <v>11</v>
      </c>
      <c r="I5" s="49" t="s">
        <v>11</v>
      </c>
      <c r="J5" s="49" t="s">
        <v>12</v>
      </c>
      <c r="K5" s="48" t="s">
        <v>9</v>
      </c>
      <c r="L5" s="48" t="s">
        <v>13</v>
      </c>
      <c r="M5" s="49" t="s">
        <v>9</v>
      </c>
      <c r="N5" s="48" t="s">
        <v>10</v>
      </c>
      <c r="O5" s="48" t="s">
        <v>11</v>
      </c>
      <c r="P5" s="49" t="s">
        <v>11</v>
      </c>
      <c r="Q5" s="49" t="s">
        <v>12</v>
      </c>
      <c r="R5" s="48" t="s">
        <v>9</v>
      </c>
      <c r="S5" s="48" t="s">
        <v>13</v>
      </c>
      <c r="T5" s="49" t="s">
        <v>9</v>
      </c>
      <c r="U5" s="48" t="s">
        <v>10</v>
      </c>
      <c r="V5" s="48" t="s">
        <v>11</v>
      </c>
      <c r="W5" s="49" t="s">
        <v>11</v>
      </c>
      <c r="X5" s="49" t="s">
        <v>12</v>
      </c>
      <c r="Y5" s="48" t="s">
        <v>9</v>
      </c>
      <c r="Z5" s="48" t="s">
        <v>13</v>
      </c>
      <c r="AA5" s="49" t="s">
        <v>9</v>
      </c>
      <c r="AB5" s="48" t="s">
        <v>10</v>
      </c>
      <c r="AC5" s="48" t="s">
        <v>11</v>
      </c>
      <c r="AD5" s="49" t="s">
        <v>11</v>
      </c>
      <c r="AE5" s="49" t="s">
        <v>12</v>
      </c>
      <c r="AF5" s="48" t="s">
        <v>9</v>
      </c>
      <c r="AG5" s="48" t="s">
        <v>13</v>
      </c>
      <c r="AH5" s="49" t="s">
        <v>9</v>
      </c>
      <c r="AI5" s="62"/>
      <c r="AJ5" s="18"/>
      <c r="AK5" s="2"/>
      <c r="AL5" s="2"/>
      <c r="AM5" s="2"/>
      <c r="AN5" s="2"/>
      <c r="AO5" s="117"/>
      <c r="AP5" s="2"/>
      <c r="AQ5" s="2"/>
      <c r="AR5" s="2"/>
      <c r="AS5" s="2"/>
      <c r="AT5" s="2"/>
      <c r="AU5" s="2"/>
      <c r="AV5" s="2"/>
      <c r="AW5" s="2"/>
      <c r="AX5" s="2"/>
      <c r="AY5" s="2"/>
      <c r="AZ5" s="3"/>
      <c r="BA5" s="3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190" s="74" customFormat="1" ht="11.85" customHeight="1" x14ac:dyDescent="0.3">
      <c r="A6" s="123"/>
      <c r="B6" s="68"/>
      <c r="C6" s="69"/>
      <c r="D6" s="70"/>
      <c r="E6" s="70"/>
      <c r="F6" s="70"/>
      <c r="G6" s="70"/>
      <c r="H6" s="70" t="s">
        <v>15</v>
      </c>
      <c r="I6" s="70" t="s">
        <v>15</v>
      </c>
      <c r="J6" s="70"/>
      <c r="K6" s="70"/>
      <c r="L6" s="70"/>
      <c r="M6" s="70"/>
      <c r="N6" s="70"/>
      <c r="O6" s="70" t="s">
        <v>15</v>
      </c>
      <c r="P6" s="70" t="s">
        <v>15</v>
      </c>
      <c r="Q6" s="70"/>
      <c r="R6" s="70"/>
      <c r="S6" s="70"/>
      <c r="T6" s="70"/>
      <c r="U6" s="70"/>
      <c r="V6" s="70" t="s">
        <v>15</v>
      </c>
      <c r="W6" s="70" t="s">
        <v>15</v>
      </c>
      <c r="X6" s="70"/>
      <c r="Y6" s="70"/>
      <c r="Z6" s="70"/>
      <c r="AA6" s="70"/>
      <c r="AB6" s="70"/>
      <c r="AC6" s="70" t="s">
        <v>15</v>
      </c>
      <c r="AD6" s="70" t="s">
        <v>15</v>
      </c>
      <c r="AE6" s="70"/>
      <c r="AF6" s="70"/>
      <c r="AG6" s="70"/>
      <c r="AH6" s="70"/>
      <c r="AI6" s="102">
        <f t="shared" ref="AI6:AI9" si="0">SUM(D6:AH6)</f>
        <v>0</v>
      </c>
      <c r="AJ6" s="71"/>
      <c r="AK6" s="72"/>
      <c r="AL6" s="2"/>
      <c r="AM6" s="72"/>
      <c r="AN6" s="72"/>
      <c r="AO6" s="118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3"/>
      <c r="BA6" s="73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</row>
    <row r="7" spans="1:190" s="80" customFormat="1" ht="12.95" customHeight="1" x14ac:dyDescent="0.3">
      <c r="A7" s="124" t="s">
        <v>51</v>
      </c>
      <c r="B7" s="75" t="s">
        <v>52</v>
      </c>
      <c r="C7" s="76" t="s">
        <v>59</v>
      </c>
      <c r="D7" s="77"/>
      <c r="E7" s="77"/>
      <c r="F7" s="78">
        <v>1</v>
      </c>
      <c r="G7" s="77">
        <v>1</v>
      </c>
      <c r="H7" s="70" t="s">
        <v>15</v>
      </c>
      <c r="I7" s="70" t="s">
        <v>15</v>
      </c>
      <c r="J7" s="77"/>
      <c r="K7" s="77">
        <v>0.5</v>
      </c>
      <c r="L7" s="77"/>
      <c r="M7" s="77"/>
      <c r="N7" s="77"/>
      <c r="O7" s="70" t="s">
        <v>15</v>
      </c>
      <c r="P7" s="70" t="s">
        <v>15</v>
      </c>
      <c r="Q7" s="77"/>
      <c r="R7" s="77">
        <v>0.5</v>
      </c>
      <c r="S7" s="77">
        <v>1</v>
      </c>
      <c r="T7" s="77"/>
      <c r="U7" s="77">
        <v>1</v>
      </c>
      <c r="V7" s="70" t="s">
        <v>15</v>
      </c>
      <c r="W7" s="70" t="s">
        <v>15</v>
      </c>
      <c r="X7" s="77"/>
      <c r="Y7" s="77">
        <v>1</v>
      </c>
      <c r="Z7" s="77"/>
      <c r="AA7" s="77"/>
      <c r="AB7" s="77"/>
      <c r="AC7" s="70" t="s">
        <v>15</v>
      </c>
      <c r="AD7" s="70" t="s">
        <v>15</v>
      </c>
      <c r="AE7" s="77"/>
      <c r="AF7" s="77"/>
      <c r="AG7" s="77"/>
      <c r="AH7" s="77"/>
      <c r="AI7" s="102">
        <f t="shared" si="0"/>
        <v>6</v>
      </c>
      <c r="AJ7" s="79" t="s">
        <v>65</v>
      </c>
      <c r="AK7" s="72"/>
      <c r="AL7" s="2"/>
      <c r="AM7" s="72"/>
      <c r="AN7" s="72"/>
      <c r="AO7" s="118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3"/>
      <c r="BA7" s="73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</row>
    <row r="8" spans="1:190" s="74" customFormat="1" ht="12.95" customHeight="1" x14ac:dyDescent="0.35">
      <c r="A8" s="123" t="s">
        <v>51</v>
      </c>
      <c r="B8" s="68" t="s">
        <v>52</v>
      </c>
      <c r="C8" s="69" t="s">
        <v>59</v>
      </c>
      <c r="D8" s="70"/>
      <c r="E8" s="70"/>
      <c r="F8" s="70">
        <v>1</v>
      </c>
      <c r="G8" s="70"/>
      <c r="H8" s="70" t="s">
        <v>15</v>
      </c>
      <c r="I8" s="70" t="s">
        <v>15</v>
      </c>
      <c r="J8" s="70"/>
      <c r="K8" s="70"/>
      <c r="L8" s="70"/>
      <c r="M8" s="70">
        <v>4</v>
      </c>
      <c r="N8" s="70">
        <v>3</v>
      </c>
      <c r="O8" s="70" t="s">
        <v>15</v>
      </c>
      <c r="P8" s="70" t="s">
        <v>15</v>
      </c>
      <c r="Q8" s="70">
        <v>5</v>
      </c>
      <c r="R8" s="70">
        <v>1</v>
      </c>
      <c r="S8" s="70">
        <v>4</v>
      </c>
      <c r="T8" s="70">
        <v>4.5</v>
      </c>
      <c r="U8" s="70">
        <v>3</v>
      </c>
      <c r="V8" s="70" t="s">
        <v>15</v>
      </c>
      <c r="W8" s="70" t="s">
        <v>15</v>
      </c>
      <c r="X8" s="70">
        <v>2</v>
      </c>
      <c r="Y8" s="70">
        <v>2</v>
      </c>
      <c r="Z8" s="70">
        <v>2</v>
      </c>
      <c r="AA8" s="70">
        <v>2.5</v>
      </c>
      <c r="AB8" s="70"/>
      <c r="AC8" s="70" t="s">
        <v>15</v>
      </c>
      <c r="AD8" s="70" t="s">
        <v>15</v>
      </c>
      <c r="AE8" s="70"/>
      <c r="AF8" s="70"/>
      <c r="AG8" s="70"/>
      <c r="AH8" s="70"/>
      <c r="AI8" s="102">
        <f t="shared" si="0"/>
        <v>34</v>
      </c>
      <c r="AJ8" s="71" t="s">
        <v>70</v>
      </c>
      <c r="AK8" s="72"/>
      <c r="AL8" s="72" t="s">
        <v>91</v>
      </c>
      <c r="AM8" s="72"/>
      <c r="AN8" s="72"/>
      <c r="AO8" s="118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3"/>
      <c r="BA8" s="73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  <c r="CJ8" s="72"/>
      <c r="CK8" s="72"/>
      <c r="CL8" s="72"/>
      <c r="CM8" s="72"/>
      <c r="CN8" s="72"/>
      <c r="CO8" s="72"/>
      <c r="CP8" s="72"/>
      <c r="CQ8" s="72"/>
      <c r="CR8" s="72"/>
      <c r="CS8" s="72"/>
      <c r="CT8" s="72"/>
    </row>
    <row r="9" spans="1:190" s="80" customFormat="1" ht="12.95" customHeight="1" x14ac:dyDescent="0.35">
      <c r="A9" s="124" t="s">
        <v>51</v>
      </c>
      <c r="B9" s="75" t="s">
        <v>52</v>
      </c>
      <c r="C9" s="76" t="s">
        <v>59</v>
      </c>
      <c r="D9" s="77"/>
      <c r="E9" s="77"/>
      <c r="F9" s="78"/>
      <c r="G9" s="77"/>
      <c r="H9" s="70" t="s">
        <v>15</v>
      </c>
      <c r="I9" s="70" t="s">
        <v>15</v>
      </c>
      <c r="J9" s="77"/>
      <c r="K9" s="77"/>
      <c r="L9" s="77"/>
      <c r="M9" s="78"/>
      <c r="N9" s="77"/>
      <c r="O9" s="70" t="s">
        <v>15</v>
      </c>
      <c r="P9" s="70" t="s">
        <v>15</v>
      </c>
      <c r="Q9" s="77"/>
      <c r="R9" s="77"/>
      <c r="S9" s="77"/>
      <c r="T9" s="78"/>
      <c r="U9" s="77"/>
      <c r="V9" s="70" t="s">
        <v>15</v>
      </c>
      <c r="W9" s="70" t="s">
        <v>15</v>
      </c>
      <c r="X9" s="77"/>
      <c r="Y9" s="77"/>
      <c r="Z9" s="77"/>
      <c r="AA9" s="78"/>
      <c r="AB9" s="77"/>
      <c r="AC9" s="70" t="s">
        <v>15</v>
      </c>
      <c r="AD9" s="70" t="s">
        <v>15</v>
      </c>
      <c r="AE9" s="77"/>
      <c r="AF9" s="77"/>
      <c r="AG9" s="77"/>
      <c r="AH9" s="78"/>
      <c r="AI9" s="102">
        <f t="shared" si="0"/>
        <v>0</v>
      </c>
      <c r="AJ9" s="79" t="s">
        <v>67</v>
      </c>
      <c r="AK9" s="72"/>
      <c r="AL9" s="72" t="s">
        <v>92</v>
      </c>
      <c r="AM9" s="72"/>
      <c r="AN9" s="72"/>
      <c r="AO9" s="118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3"/>
      <c r="BA9" s="73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</row>
    <row r="10" spans="1:190" s="74" customFormat="1" ht="12.95" customHeight="1" x14ac:dyDescent="0.35">
      <c r="A10" s="123" t="s">
        <v>51</v>
      </c>
      <c r="B10" s="68" t="s">
        <v>52</v>
      </c>
      <c r="C10" s="69" t="s">
        <v>59</v>
      </c>
      <c r="D10" s="70"/>
      <c r="E10" s="70">
        <v>2.5</v>
      </c>
      <c r="F10" s="70">
        <v>2</v>
      </c>
      <c r="G10" s="106">
        <v>2</v>
      </c>
      <c r="H10" s="70" t="s">
        <v>15</v>
      </c>
      <c r="I10" s="70" t="s">
        <v>15</v>
      </c>
      <c r="J10" s="70">
        <v>1</v>
      </c>
      <c r="K10" s="70">
        <v>1</v>
      </c>
      <c r="L10" s="70">
        <v>5</v>
      </c>
      <c r="M10" s="70">
        <v>1</v>
      </c>
      <c r="N10" s="70">
        <v>2</v>
      </c>
      <c r="O10" s="70" t="s">
        <v>15</v>
      </c>
      <c r="P10" s="70" t="s">
        <v>15</v>
      </c>
      <c r="Q10" s="70"/>
      <c r="R10" s="70"/>
      <c r="S10" s="70">
        <v>1</v>
      </c>
      <c r="T10" s="70"/>
      <c r="U10" s="70"/>
      <c r="V10" s="70" t="s">
        <v>15</v>
      </c>
      <c r="W10" s="70" t="s">
        <v>15</v>
      </c>
      <c r="X10" s="70"/>
      <c r="Y10" s="70"/>
      <c r="Z10" s="70"/>
      <c r="AA10" s="70"/>
      <c r="AB10" s="70"/>
      <c r="AC10" s="70" t="s">
        <v>15</v>
      </c>
      <c r="AD10" s="70" t="s">
        <v>15</v>
      </c>
      <c r="AE10" s="70"/>
      <c r="AF10" s="70"/>
      <c r="AG10" s="70"/>
      <c r="AH10" s="70"/>
      <c r="AI10" s="102">
        <f t="shared" ref="AI10" si="1">SUM(D10:AH10)</f>
        <v>17.5</v>
      </c>
      <c r="AJ10" s="71" t="s">
        <v>71</v>
      </c>
      <c r="AK10" s="72"/>
      <c r="AL10" s="72" t="s">
        <v>86</v>
      </c>
      <c r="AM10" s="72"/>
      <c r="AN10" s="72"/>
      <c r="AO10" s="118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3"/>
      <c r="BA10" s="73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</row>
    <row r="11" spans="1:190" s="80" customFormat="1" ht="12.95" customHeight="1" x14ac:dyDescent="0.35">
      <c r="A11" s="124" t="s">
        <v>51</v>
      </c>
      <c r="B11" s="75" t="s">
        <v>52</v>
      </c>
      <c r="C11" s="76" t="s">
        <v>59</v>
      </c>
      <c r="D11" s="77">
        <v>6</v>
      </c>
      <c r="E11" s="77">
        <v>1</v>
      </c>
      <c r="F11" s="77">
        <v>0.5</v>
      </c>
      <c r="G11" s="77"/>
      <c r="H11" s="70" t="s">
        <v>15</v>
      </c>
      <c r="I11" s="70" t="s">
        <v>15</v>
      </c>
      <c r="J11" s="77"/>
      <c r="K11" s="77">
        <v>6</v>
      </c>
      <c r="L11" s="77"/>
      <c r="M11" s="77">
        <v>0.5</v>
      </c>
      <c r="N11" s="77"/>
      <c r="O11" s="70" t="s">
        <v>15</v>
      </c>
      <c r="P11" s="70" t="s">
        <v>15</v>
      </c>
      <c r="Q11" s="77">
        <v>0.5</v>
      </c>
      <c r="R11" s="77">
        <v>6</v>
      </c>
      <c r="S11" s="77"/>
      <c r="T11" s="77">
        <v>0.5</v>
      </c>
      <c r="U11" s="77"/>
      <c r="V11" s="70" t="s">
        <v>15</v>
      </c>
      <c r="W11" s="70" t="s">
        <v>15</v>
      </c>
      <c r="X11" s="77"/>
      <c r="Y11" s="77"/>
      <c r="Z11" s="77"/>
      <c r="AA11" s="77"/>
      <c r="AB11" s="77"/>
      <c r="AC11" s="70" t="s">
        <v>15</v>
      </c>
      <c r="AD11" s="70" t="s">
        <v>15</v>
      </c>
      <c r="AE11" s="77"/>
      <c r="AF11" s="77"/>
      <c r="AG11" s="77"/>
      <c r="AH11" s="77"/>
      <c r="AI11" s="102">
        <f>SUM(D11:AH11)</f>
        <v>21</v>
      </c>
      <c r="AJ11" s="79" t="s">
        <v>69</v>
      </c>
      <c r="AK11" s="72"/>
      <c r="AL11" s="72" t="s">
        <v>87</v>
      </c>
      <c r="AM11" s="72"/>
      <c r="AN11" s="72"/>
      <c r="AO11" s="118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3"/>
      <c r="BA11" s="73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</row>
    <row r="12" spans="1:190" s="90" customFormat="1" ht="12.95" customHeight="1" x14ac:dyDescent="0.35">
      <c r="A12" s="125" t="s">
        <v>51</v>
      </c>
      <c r="B12" s="82" t="s">
        <v>52</v>
      </c>
      <c r="C12" s="83" t="s">
        <v>53</v>
      </c>
      <c r="D12" s="85"/>
      <c r="E12" s="84"/>
      <c r="F12" s="85"/>
      <c r="G12" s="70"/>
      <c r="H12" s="70" t="s">
        <v>15</v>
      </c>
      <c r="I12" s="70" t="s">
        <v>15</v>
      </c>
      <c r="J12" s="84"/>
      <c r="K12" s="85"/>
      <c r="L12" s="84"/>
      <c r="M12" s="85"/>
      <c r="N12" s="70"/>
      <c r="O12" s="70" t="s">
        <v>15</v>
      </c>
      <c r="P12" s="70" t="s">
        <v>15</v>
      </c>
      <c r="Q12" s="84"/>
      <c r="R12" s="85"/>
      <c r="S12" s="84"/>
      <c r="T12" s="85"/>
      <c r="U12" s="70">
        <v>1</v>
      </c>
      <c r="V12" s="70" t="s">
        <v>15</v>
      </c>
      <c r="W12" s="70" t="s">
        <v>15</v>
      </c>
      <c r="X12" s="84"/>
      <c r="Y12" s="85"/>
      <c r="Z12" s="84"/>
      <c r="AA12" s="85"/>
      <c r="AB12" s="70"/>
      <c r="AC12" s="70" t="s">
        <v>15</v>
      </c>
      <c r="AD12" s="70" t="s">
        <v>15</v>
      </c>
      <c r="AE12" s="84"/>
      <c r="AF12" s="85"/>
      <c r="AG12" s="84"/>
      <c r="AH12" s="85"/>
      <c r="AI12" s="103">
        <f>SUM(D12:AH12)</f>
        <v>1</v>
      </c>
      <c r="AJ12" s="86" t="s">
        <v>98</v>
      </c>
      <c r="AK12" s="87"/>
      <c r="AL12" s="72" t="s">
        <v>89</v>
      </c>
      <c r="AM12" s="87"/>
      <c r="AN12" s="87"/>
      <c r="AO12" s="119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8"/>
      <c r="BA12" s="88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  <c r="CE12" s="87"/>
      <c r="CF12" s="87"/>
      <c r="CG12" s="87"/>
      <c r="CH12" s="87"/>
      <c r="CI12" s="87"/>
      <c r="CJ12" s="87"/>
      <c r="CK12" s="87"/>
      <c r="CL12" s="87"/>
      <c r="CM12" s="87"/>
      <c r="CN12" s="87"/>
      <c r="CO12" s="87"/>
      <c r="CP12" s="87"/>
      <c r="CQ12" s="87"/>
      <c r="CR12" s="87"/>
      <c r="CS12" s="87"/>
      <c r="CT12" s="87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  <c r="GE12" s="89"/>
      <c r="GF12" s="89"/>
      <c r="GG12" s="89"/>
      <c r="GH12" s="89"/>
    </row>
    <row r="13" spans="1:190" s="91" customFormat="1" ht="12.95" customHeight="1" x14ac:dyDescent="0.35">
      <c r="A13" s="124" t="s">
        <v>51</v>
      </c>
      <c r="B13" s="75" t="s">
        <v>52</v>
      </c>
      <c r="C13" s="76" t="s">
        <v>59</v>
      </c>
      <c r="D13" s="78"/>
      <c r="E13" s="77"/>
      <c r="F13" s="78"/>
      <c r="G13" s="77"/>
      <c r="H13" s="70" t="s">
        <v>15</v>
      </c>
      <c r="I13" s="70" t="s">
        <v>15</v>
      </c>
      <c r="J13" s="77"/>
      <c r="K13" s="78"/>
      <c r="L13" s="77"/>
      <c r="M13" s="78"/>
      <c r="N13" s="77"/>
      <c r="O13" s="70" t="s">
        <v>15</v>
      </c>
      <c r="P13" s="70" t="s">
        <v>15</v>
      </c>
      <c r="Q13" s="77"/>
      <c r="R13" s="78"/>
      <c r="S13" s="77"/>
      <c r="T13" s="78"/>
      <c r="U13" s="77"/>
      <c r="V13" s="70" t="s">
        <v>15</v>
      </c>
      <c r="W13" s="70" t="s">
        <v>15</v>
      </c>
      <c r="X13" s="77">
        <v>1</v>
      </c>
      <c r="Y13" s="78">
        <v>0.5</v>
      </c>
      <c r="Z13" s="77"/>
      <c r="AA13" s="78"/>
      <c r="AB13" s="77"/>
      <c r="AC13" s="70" t="s">
        <v>15</v>
      </c>
      <c r="AD13" s="70" t="s">
        <v>15</v>
      </c>
      <c r="AE13" s="77"/>
      <c r="AF13" s="78"/>
      <c r="AG13" s="77"/>
      <c r="AH13" s="78"/>
      <c r="AI13" s="102">
        <f>SUM(D13:AH13)</f>
        <v>1.5</v>
      </c>
      <c r="AJ13" s="79" t="s">
        <v>102</v>
      </c>
      <c r="AK13" s="72"/>
      <c r="AL13" s="72" t="s">
        <v>88</v>
      </c>
      <c r="AM13" s="72"/>
      <c r="AN13" s="72"/>
      <c r="AO13" s="118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3"/>
      <c r="BA13" s="73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0"/>
      <c r="DL13" s="80"/>
      <c r="DM13" s="80"/>
      <c r="DN13" s="80"/>
      <c r="DO13" s="80"/>
      <c r="DP13" s="80"/>
      <c r="DQ13" s="80"/>
      <c r="DR13" s="80"/>
      <c r="DS13" s="80"/>
      <c r="DT13" s="80"/>
      <c r="DU13" s="80"/>
      <c r="DV13" s="80"/>
      <c r="DW13" s="80"/>
      <c r="DX13" s="80"/>
      <c r="DY13" s="80"/>
      <c r="DZ13" s="80"/>
      <c r="EA13" s="80"/>
      <c r="EB13" s="80"/>
      <c r="EC13" s="80"/>
      <c r="ED13" s="80"/>
      <c r="EE13" s="80"/>
      <c r="EF13" s="80"/>
      <c r="EG13" s="80"/>
      <c r="EH13" s="80"/>
      <c r="EI13" s="80"/>
      <c r="EJ13" s="80"/>
      <c r="EK13" s="80"/>
      <c r="EL13" s="80"/>
      <c r="EM13" s="80"/>
      <c r="EN13" s="80"/>
      <c r="EO13" s="80"/>
      <c r="EP13" s="80"/>
      <c r="EQ13" s="80"/>
      <c r="ER13" s="80"/>
      <c r="ES13" s="80"/>
      <c r="ET13" s="80"/>
      <c r="EU13" s="80"/>
      <c r="EV13" s="80"/>
      <c r="EW13" s="80"/>
      <c r="EX13" s="80"/>
      <c r="EY13" s="80"/>
      <c r="EZ13" s="80"/>
      <c r="FA13" s="80"/>
      <c r="FB13" s="80"/>
      <c r="FC13" s="80"/>
      <c r="FD13" s="80"/>
      <c r="FE13" s="80"/>
      <c r="FF13" s="80"/>
      <c r="FG13" s="80"/>
      <c r="FH13" s="80"/>
      <c r="FI13" s="80"/>
      <c r="FJ13" s="80"/>
      <c r="FK13" s="80"/>
      <c r="FL13" s="80"/>
      <c r="FM13" s="80"/>
      <c r="FN13" s="80"/>
      <c r="FO13" s="80"/>
      <c r="FP13" s="80"/>
      <c r="FQ13" s="80"/>
      <c r="FR13" s="80"/>
      <c r="FS13" s="80"/>
      <c r="FT13" s="80"/>
      <c r="FU13" s="80"/>
      <c r="FV13" s="80"/>
      <c r="FW13" s="80"/>
      <c r="FX13" s="80"/>
      <c r="FY13" s="80"/>
      <c r="FZ13" s="80"/>
      <c r="GA13" s="80"/>
      <c r="GB13" s="80"/>
      <c r="GC13" s="80"/>
      <c r="GD13" s="80"/>
      <c r="GE13" s="80"/>
      <c r="GF13" s="80"/>
      <c r="GG13" s="80"/>
      <c r="GH13" s="80"/>
    </row>
    <row r="14" spans="1:190" s="74" customFormat="1" ht="12.95" customHeight="1" x14ac:dyDescent="0.35">
      <c r="A14" s="123"/>
      <c r="B14" s="68"/>
      <c r="C14" s="69"/>
      <c r="D14" s="81"/>
      <c r="E14" s="70"/>
      <c r="F14" s="70"/>
      <c r="G14" s="70"/>
      <c r="H14" s="70" t="s">
        <v>15</v>
      </c>
      <c r="I14" s="70" t="s">
        <v>15</v>
      </c>
      <c r="J14" s="70"/>
      <c r="K14" s="81"/>
      <c r="L14" s="70"/>
      <c r="M14" s="81"/>
      <c r="N14" s="70"/>
      <c r="O14" s="70" t="s">
        <v>15</v>
      </c>
      <c r="P14" s="70" t="s">
        <v>15</v>
      </c>
      <c r="Q14" s="70"/>
      <c r="R14" s="81"/>
      <c r="S14" s="70"/>
      <c r="T14" s="81"/>
      <c r="U14" s="70"/>
      <c r="V14" s="70" t="s">
        <v>15</v>
      </c>
      <c r="W14" s="70" t="s">
        <v>15</v>
      </c>
      <c r="X14" s="70"/>
      <c r="Y14" s="81"/>
      <c r="Z14" s="70"/>
      <c r="AA14" s="81"/>
      <c r="AB14" s="70"/>
      <c r="AC14" s="70" t="s">
        <v>15</v>
      </c>
      <c r="AD14" s="70" t="s">
        <v>15</v>
      </c>
      <c r="AE14" s="70"/>
      <c r="AF14" s="81"/>
      <c r="AG14" s="70"/>
      <c r="AH14" s="81"/>
      <c r="AI14" s="102">
        <f t="shared" ref="AI14" si="2">SUM(D14:AH14)</f>
        <v>0</v>
      </c>
      <c r="AJ14" s="71"/>
      <c r="AK14" s="72"/>
      <c r="AL14" s="72" t="s">
        <v>90</v>
      </c>
      <c r="AM14" s="72"/>
      <c r="AN14" s="72"/>
      <c r="AO14" s="118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3"/>
      <c r="BA14" s="73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</row>
    <row r="15" spans="1:190" s="67" customFormat="1" ht="12.95" customHeight="1" x14ac:dyDescent="0.3">
      <c r="A15" s="124" t="s">
        <v>56</v>
      </c>
      <c r="B15" s="63" t="s">
        <v>66</v>
      </c>
      <c r="C15" s="76" t="s">
        <v>35</v>
      </c>
      <c r="D15" s="77"/>
      <c r="E15" s="77"/>
      <c r="F15" s="78"/>
      <c r="G15" s="77"/>
      <c r="H15" s="70" t="s">
        <v>15</v>
      </c>
      <c r="I15" s="70" t="s">
        <v>15</v>
      </c>
      <c r="J15" s="77"/>
      <c r="K15" s="77"/>
      <c r="L15" s="77"/>
      <c r="M15" s="78"/>
      <c r="N15" s="77"/>
      <c r="O15" s="70" t="s">
        <v>15</v>
      </c>
      <c r="P15" s="70" t="s">
        <v>15</v>
      </c>
      <c r="Q15" s="77"/>
      <c r="R15" s="77"/>
      <c r="S15" s="77"/>
      <c r="T15" s="78"/>
      <c r="U15" s="77"/>
      <c r="V15" s="70" t="s">
        <v>15</v>
      </c>
      <c r="W15" s="70" t="s">
        <v>15</v>
      </c>
      <c r="X15" s="77"/>
      <c r="Y15" s="77"/>
      <c r="Z15" s="77"/>
      <c r="AA15" s="78"/>
      <c r="AB15" s="77"/>
      <c r="AC15" s="70" t="s">
        <v>15</v>
      </c>
      <c r="AD15" s="70" t="s">
        <v>15</v>
      </c>
      <c r="AE15" s="77"/>
      <c r="AF15" s="77"/>
      <c r="AG15" s="77"/>
      <c r="AH15" s="78"/>
      <c r="AI15" s="102">
        <f>SUM(D15:AH15)</f>
        <v>0</v>
      </c>
      <c r="AJ15" s="64" t="s">
        <v>99</v>
      </c>
      <c r="AK15" s="65"/>
      <c r="AL15" s="2" t="s">
        <v>96</v>
      </c>
      <c r="AM15" s="65"/>
      <c r="AN15" s="65"/>
      <c r="AO15" s="118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6"/>
      <c r="BA15" s="66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  <c r="CR15" s="65"/>
      <c r="CS15" s="65"/>
      <c r="CT15" s="65"/>
    </row>
    <row r="16" spans="1:190" s="74" customFormat="1" ht="12.95" customHeight="1" x14ac:dyDescent="0.3">
      <c r="A16" s="123" t="s">
        <v>56</v>
      </c>
      <c r="B16" s="68" t="s">
        <v>57</v>
      </c>
      <c r="C16" s="69" t="s">
        <v>35</v>
      </c>
      <c r="D16" s="81"/>
      <c r="E16" s="70"/>
      <c r="F16" s="70"/>
      <c r="G16" s="70"/>
      <c r="H16" s="70" t="s">
        <v>15</v>
      </c>
      <c r="I16" s="70" t="s">
        <v>15</v>
      </c>
      <c r="J16" s="81"/>
      <c r="K16" s="81"/>
      <c r="L16" s="70"/>
      <c r="M16" s="81"/>
      <c r="N16" s="70"/>
      <c r="O16" s="70" t="s">
        <v>15</v>
      </c>
      <c r="P16" s="70" t="s">
        <v>15</v>
      </c>
      <c r="Q16" s="70"/>
      <c r="R16" s="81"/>
      <c r="S16" s="70"/>
      <c r="T16" s="81"/>
      <c r="U16" s="70"/>
      <c r="V16" s="70" t="s">
        <v>15</v>
      </c>
      <c r="W16" s="70" t="s">
        <v>15</v>
      </c>
      <c r="X16" s="81"/>
      <c r="Y16" s="81"/>
      <c r="Z16" s="70"/>
      <c r="AA16" s="81"/>
      <c r="AB16" s="70"/>
      <c r="AC16" s="70" t="s">
        <v>15</v>
      </c>
      <c r="AD16" s="70" t="s">
        <v>15</v>
      </c>
      <c r="AE16" s="81"/>
      <c r="AF16" s="81"/>
      <c r="AG16" s="70"/>
      <c r="AH16" s="81"/>
      <c r="AI16" s="102">
        <f t="shared" ref="AI16:AI20" si="3">SUM(D16:AH16)</f>
        <v>0</v>
      </c>
      <c r="AJ16" s="71" t="s">
        <v>60</v>
      </c>
      <c r="AK16" s="72"/>
      <c r="AL16" s="2" t="s">
        <v>93</v>
      </c>
      <c r="AM16" s="72"/>
      <c r="AN16" s="72"/>
      <c r="AO16" s="118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3"/>
      <c r="BA16" s="73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</row>
    <row r="17" spans="1:190" s="92" customFormat="1" ht="12.95" customHeight="1" x14ac:dyDescent="0.35">
      <c r="A17" s="124" t="s">
        <v>56</v>
      </c>
      <c r="B17" s="75" t="s">
        <v>57</v>
      </c>
      <c r="C17" s="76" t="s">
        <v>35</v>
      </c>
      <c r="D17" s="78"/>
      <c r="E17" s="78"/>
      <c r="F17" s="78"/>
      <c r="G17" s="77"/>
      <c r="H17" s="70" t="s">
        <v>15</v>
      </c>
      <c r="I17" s="70" t="s">
        <v>15</v>
      </c>
      <c r="J17" s="78"/>
      <c r="K17" s="78"/>
      <c r="L17" s="77"/>
      <c r="M17" s="78"/>
      <c r="N17" s="77"/>
      <c r="O17" s="70" t="s">
        <v>15</v>
      </c>
      <c r="P17" s="70" t="s">
        <v>15</v>
      </c>
      <c r="Q17" s="77"/>
      <c r="R17" s="78"/>
      <c r="S17" s="77"/>
      <c r="T17" s="78"/>
      <c r="U17" s="77"/>
      <c r="V17" s="70" t="s">
        <v>15</v>
      </c>
      <c r="W17" s="70" t="s">
        <v>15</v>
      </c>
      <c r="X17" s="78"/>
      <c r="Y17" s="78"/>
      <c r="Z17" s="77"/>
      <c r="AA17" s="78"/>
      <c r="AB17" s="77"/>
      <c r="AC17" s="70" t="s">
        <v>15</v>
      </c>
      <c r="AD17" s="70" t="s">
        <v>15</v>
      </c>
      <c r="AE17" s="78"/>
      <c r="AF17" s="78"/>
      <c r="AG17" s="77"/>
      <c r="AH17" s="78"/>
      <c r="AI17" s="102">
        <f t="shared" ref="AI17:AI18" si="4">SUM(D17:AH17)</f>
        <v>0</v>
      </c>
      <c r="AJ17" s="79" t="s">
        <v>67</v>
      </c>
      <c r="AK17" s="72"/>
      <c r="AL17" s="72" t="s">
        <v>94</v>
      </c>
      <c r="AM17" s="72"/>
      <c r="AN17" s="72"/>
      <c r="AO17" s="118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3"/>
      <c r="BA17" s="73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0"/>
      <c r="DL17" s="80"/>
      <c r="DM17" s="80"/>
      <c r="DN17" s="80"/>
      <c r="DO17" s="80"/>
      <c r="DP17" s="80"/>
      <c r="DQ17" s="80"/>
      <c r="DR17" s="80"/>
      <c r="DS17" s="80"/>
      <c r="DT17" s="80"/>
      <c r="DU17" s="80"/>
      <c r="DV17" s="80"/>
      <c r="DW17" s="80"/>
      <c r="DX17" s="80"/>
      <c r="DY17" s="80"/>
      <c r="DZ17" s="80"/>
      <c r="EA17" s="80"/>
      <c r="EB17" s="80"/>
      <c r="EC17" s="80"/>
      <c r="ED17" s="80"/>
      <c r="EE17" s="80"/>
      <c r="EF17" s="80"/>
      <c r="EG17" s="80"/>
      <c r="EH17" s="80"/>
      <c r="EI17" s="80"/>
      <c r="EJ17" s="80"/>
      <c r="EK17" s="80"/>
      <c r="EL17" s="80"/>
      <c r="EM17" s="80"/>
      <c r="EN17" s="80"/>
      <c r="EO17" s="80"/>
      <c r="EP17" s="80"/>
      <c r="EQ17" s="80"/>
      <c r="ER17" s="80"/>
      <c r="ES17" s="80"/>
      <c r="ET17" s="80"/>
      <c r="EU17" s="80"/>
      <c r="EV17" s="80"/>
      <c r="EW17" s="80"/>
      <c r="EX17" s="80"/>
      <c r="EY17" s="80"/>
      <c r="EZ17" s="80"/>
      <c r="FA17" s="80"/>
      <c r="FB17" s="80"/>
      <c r="FC17" s="80"/>
      <c r="FD17" s="80"/>
      <c r="FE17" s="80"/>
      <c r="FF17" s="80"/>
      <c r="FG17" s="80"/>
      <c r="FH17" s="80"/>
      <c r="FI17" s="80"/>
      <c r="FJ17" s="80"/>
      <c r="FK17" s="80"/>
      <c r="FL17" s="80"/>
      <c r="FM17" s="80"/>
      <c r="FN17" s="80"/>
      <c r="FO17" s="80"/>
      <c r="FP17" s="80"/>
      <c r="FQ17" s="80"/>
      <c r="FR17" s="80"/>
      <c r="FS17" s="80"/>
      <c r="FT17" s="80"/>
      <c r="FU17" s="80"/>
      <c r="FV17" s="80"/>
      <c r="FW17" s="80"/>
      <c r="FX17" s="80"/>
      <c r="FY17" s="80"/>
      <c r="FZ17" s="80"/>
      <c r="GA17" s="80"/>
      <c r="GB17" s="80"/>
      <c r="GC17" s="80"/>
      <c r="GD17" s="80"/>
      <c r="GE17" s="80"/>
      <c r="GF17" s="80"/>
      <c r="GG17" s="80"/>
      <c r="GH17" s="80"/>
    </row>
    <row r="18" spans="1:190" s="74" customFormat="1" ht="12.95" customHeight="1" x14ac:dyDescent="0.35">
      <c r="A18" s="123" t="s">
        <v>56</v>
      </c>
      <c r="B18" s="68" t="s">
        <v>57</v>
      </c>
      <c r="C18" s="69" t="s">
        <v>35</v>
      </c>
      <c r="D18" s="81"/>
      <c r="E18" s="70"/>
      <c r="F18" s="70"/>
      <c r="G18" s="70"/>
      <c r="H18" s="70" t="s">
        <v>15</v>
      </c>
      <c r="I18" s="70" t="s">
        <v>15</v>
      </c>
      <c r="J18" s="70"/>
      <c r="K18" s="81"/>
      <c r="L18" s="70"/>
      <c r="M18" s="81"/>
      <c r="N18" s="70"/>
      <c r="O18" s="70" t="s">
        <v>15</v>
      </c>
      <c r="P18" s="70" t="s">
        <v>15</v>
      </c>
      <c r="Q18" s="70"/>
      <c r="R18" s="81"/>
      <c r="S18" s="70"/>
      <c r="T18" s="81"/>
      <c r="U18" s="70"/>
      <c r="V18" s="70" t="s">
        <v>15</v>
      </c>
      <c r="W18" s="70" t="s">
        <v>15</v>
      </c>
      <c r="X18" s="70"/>
      <c r="Y18" s="81"/>
      <c r="Z18" s="70"/>
      <c r="AA18" s="81"/>
      <c r="AB18" s="70"/>
      <c r="AC18" s="70" t="s">
        <v>15</v>
      </c>
      <c r="AD18" s="70" t="s">
        <v>15</v>
      </c>
      <c r="AE18" s="70"/>
      <c r="AF18" s="81"/>
      <c r="AG18" s="70"/>
      <c r="AH18" s="81"/>
      <c r="AI18" s="102">
        <f t="shared" si="4"/>
        <v>0</v>
      </c>
      <c r="AJ18" s="71" t="s">
        <v>72</v>
      </c>
      <c r="AK18" s="72"/>
      <c r="AL18" s="72" t="s">
        <v>95</v>
      </c>
      <c r="AM18" s="72"/>
      <c r="AN18" s="72"/>
      <c r="AO18" s="118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3"/>
      <c r="BA18" s="73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</row>
    <row r="19" spans="1:190" s="92" customFormat="1" ht="12.95" customHeight="1" x14ac:dyDescent="0.3">
      <c r="A19" s="124" t="s">
        <v>56</v>
      </c>
      <c r="B19" s="75" t="s">
        <v>57</v>
      </c>
      <c r="C19" s="76" t="s">
        <v>35</v>
      </c>
      <c r="D19" s="78"/>
      <c r="E19" s="77"/>
      <c r="F19" s="77"/>
      <c r="G19" s="77"/>
      <c r="H19" s="70" t="s">
        <v>15</v>
      </c>
      <c r="I19" s="70" t="s">
        <v>15</v>
      </c>
      <c r="J19" s="77"/>
      <c r="K19" s="78"/>
      <c r="L19" s="77"/>
      <c r="M19" s="78"/>
      <c r="N19" s="77"/>
      <c r="O19" s="70" t="s">
        <v>15</v>
      </c>
      <c r="P19" s="70" t="s">
        <v>15</v>
      </c>
      <c r="Q19" s="77"/>
      <c r="R19" s="78"/>
      <c r="S19" s="77"/>
      <c r="T19" s="78"/>
      <c r="U19" s="77"/>
      <c r="V19" s="70" t="s">
        <v>15</v>
      </c>
      <c r="W19" s="70" t="s">
        <v>15</v>
      </c>
      <c r="X19" s="77"/>
      <c r="Y19" s="78"/>
      <c r="Z19" s="77"/>
      <c r="AA19" s="78"/>
      <c r="AB19" s="77"/>
      <c r="AC19" s="70" t="s">
        <v>15</v>
      </c>
      <c r="AD19" s="70" t="s">
        <v>15</v>
      </c>
      <c r="AE19" s="77"/>
      <c r="AF19" s="78"/>
      <c r="AG19" s="77"/>
      <c r="AH19" s="78"/>
      <c r="AI19" s="102">
        <f t="shared" si="3"/>
        <v>0</v>
      </c>
      <c r="AJ19" s="79" t="s">
        <v>63</v>
      </c>
      <c r="AK19" s="72"/>
      <c r="AL19" s="2" t="s">
        <v>97</v>
      </c>
      <c r="AM19" s="72"/>
      <c r="AN19" s="72"/>
      <c r="AO19" s="118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3"/>
      <c r="BA19" s="73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80"/>
      <c r="CV19" s="80"/>
      <c r="CW19" s="80"/>
      <c r="CX19" s="80"/>
      <c r="CY19" s="80"/>
      <c r="CZ19" s="80"/>
      <c r="DA19" s="80"/>
      <c r="DB19" s="80"/>
      <c r="DC19" s="80"/>
      <c r="DD19" s="80"/>
      <c r="DE19" s="80"/>
      <c r="DF19" s="80"/>
      <c r="DG19" s="80"/>
      <c r="DH19" s="80"/>
      <c r="DI19" s="80"/>
      <c r="DJ19" s="80"/>
      <c r="DK19" s="80"/>
      <c r="DL19" s="80"/>
      <c r="DM19" s="80"/>
      <c r="DN19" s="80"/>
      <c r="DO19" s="80"/>
      <c r="DP19" s="80"/>
      <c r="DQ19" s="80"/>
      <c r="DR19" s="80"/>
      <c r="DS19" s="80"/>
      <c r="DT19" s="80"/>
      <c r="DU19" s="80"/>
      <c r="DV19" s="80"/>
      <c r="DW19" s="80"/>
      <c r="DX19" s="80"/>
      <c r="DY19" s="80"/>
      <c r="DZ19" s="80"/>
      <c r="EA19" s="80"/>
      <c r="EB19" s="80"/>
      <c r="EC19" s="80"/>
      <c r="ED19" s="80"/>
      <c r="EE19" s="80"/>
      <c r="EF19" s="80"/>
      <c r="EG19" s="80"/>
      <c r="EH19" s="80"/>
      <c r="EI19" s="80"/>
      <c r="EJ19" s="80"/>
      <c r="EK19" s="80"/>
      <c r="EL19" s="80"/>
      <c r="EM19" s="80"/>
      <c r="EN19" s="80"/>
      <c r="EO19" s="80"/>
      <c r="EP19" s="80"/>
      <c r="EQ19" s="80"/>
      <c r="ER19" s="80"/>
      <c r="ES19" s="80"/>
      <c r="ET19" s="80"/>
      <c r="EU19" s="80"/>
      <c r="EV19" s="80"/>
      <c r="EW19" s="80"/>
      <c r="EX19" s="80"/>
      <c r="EY19" s="80"/>
      <c r="EZ19" s="80"/>
      <c r="FA19" s="80"/>
      <c r="FB19" s="80"/>
      <c r="FC19" s="80"/>
      <c r="FD19" s="80"/>
      <c r="FE19" s="80"/>
      <c r="FF19" s="80"/>
      <c r="FG19" s="80"/>
      <c r="FH19" s="80"/>
      <c r="FI19" s="80"/>
      <c r="FJ19" s="80"/>
      <c r="FK19" s="80"/>
      <c r="FL19" s="80"/>
      <c r="FM19" s="80"/>
      <c r="FN19" s="80"/>
      <c r="FO19" s="80"/>
      <c r="FP19" s="80"/>
      <c r="FQ19" s="80"/>
      <c r="FR19" s="80"/>
      <c r="FS19" s="80"/>
      <c r="FT19" s="80"/>
      <c r="FU19" s="80"/>
      <c r="FV19" s="80"/>
      <c r="FW19" s="80"/>
      <c r="FX19" s="80"/>
      <c r="FY19" s="80"/>
      <c r="FZ19" s="80"/>
      <c r="GA19" s="80"/>
      <c r="GB19" s="80"/>
      <c r="GC19" s="80"/>
      <c r="GD19" s="80"/>
      <c r="GE19" s="80"/>
      <c r="GF19" s="80"/>
      <c r="GG19" s="80"/>
      <c r="GH19" s="80"/>
    </row>
    <row r="20" spans="1:190" s="74" customFormat="1" ht="12.95" customHeight="1" x14ac:dyDescent="0.35">
      <c r="A20" s="123" t="s">
        <v>56</v>
      </c>
      <c r="B20" s="68" t="s">
        <v>57</v>
      </c>
      <c r="C20" s="69" t="s">
        <v>35</v>
      </c>
      <c r="D20" s="81"/>
      <c r="E20" s="70"/>
      <c r="F20" s="81"/>
      <c r="G20" s="70"/>
      <c r="H20" s="70" t="s">
        <v>15</v>
      </c>
      <c r="I20" s="70" t="s">
        <v>15</v>
      </c>
      <c r="J20" s="70"/>
      <c r="K20" s="81"/>
      <c r="L20" s="70"/>
      <c r="M20" s="81"/>
      <c r="N20" s="70"/>
      <c r="O20" s="70" t="s">
        <v>15</v>
      </c>
      <c r="P20" s="70" t="s">
        <v>15</v>
      </c>
      <c r="Q20" s="70"/>
      <c r="R20" s="81"/>
      <c r="S20" s="70"/>
      <c r="T20" s="81"/>
      <c r="U20" s="70"/>
      <c r="V20" s="70" t="s">
        <v>15</v>
      </c>
      <c r="W20" s="70" t="s">
        <v>15</v>
      </c>
      <c r="X20" s="70"/>
      <c r="Y20" s="81"/>
      <c r="Z20" s="70"/>
      <c r="AA20" s="81"/>
      <c r="AB20" s="70"/>
      <c r="AC20" s="70" t="s">
        <v>15</v>
      </c>
      <c r="AD20" s="70" t="s">
        <v>15</v>
      </c>
      <c r="AE20" s="70"/>
      <c r="AF20" s="81"/>
      <c r="AG20" s="70"/>
      <c r="AH20" s="81"/>
      <c r="AI20" s="102">
        <f t="shared" si="3"/>
        <v>0</v>
      </c>
      <c r="AJ20" s="71" t="s">
        <v>64</v>
      </c>
      <c r="AK20" s="72"/>
      <c r="AL20" s="72" t="s">
        <v>100</v>
      </c>
      <c r="AM20" s="72"/>
      <c r="AN20" s="72"/>
      <c r="AO20" s="118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3"/>
      <c r="BA20" s="73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</row>
    <row r="21" spans="1:190" s="74" customFormat="1" ht="12.95" customHeight="1" x14ac:dyDescent="0.35">
      <c r="A21" s="126" t="s">
        <v>56</v>
      </c>
      <c r="B21" s="93" t="s">
        <v>61</v>
      </c>
      <c r="C21" s="94" t="s">
        <v>53</v>
      </c>
      <c r="D21" s="78"/>
      <c r="E21" s="77"/>
      <c r="F21" s="78"/>
      <c r="G21" s="77"/>
      <c r="H21" s="70" t="s">
        <v>15</v>
      </c>
      <c r="I21" s="70" t="s">
        <v>15</v>
      </c>
      <c r="J21" s="77"/>
      <c r="K21" s="78"/>
      <c r="L21" s="77"/>
      <c r="M21" s="78"/>
      <c r="N21" s="77"/>
      <c r="O21" s="70" t="s">
        <v>15</v>
      </c>
      <c r="P21" s="70" t="s">
        <v>15</v>
      </c>
      <c r="Q21" s="77"/>
      <c r="R21" s="78"/>
      <c r="S21" s="77"/>
      <c r="T21" s="78"/>
      <c r="U21" s="77"/>
      <c r="V21" s="70" t="s">
        <v>15</v>
      </c>
      <c r="W21" s="70" t="s">
        <v>15</v>
      </c>
      <c r="X21" s="77"/>
      <c r="Y21" s="78"/>
      <c r="Z21" s="77"/>
      <c r="AA21" s="78"/>
      <c r="AB21" s="77"/>
      <c r="AC21" s="70" t="s">
        <v>15</v>
      </c>
      <c r="AD21" s="70" t="s">
        <v>15</v>
      </c>
      <c r="AE21" s="77"/>
      <c r="AF21" s="78"/>
      <c r="AG21" s="77"/>
      <c r="AH21" s="78"/>
      <c r="AI21" s="102">
        <f>SUM(D21:AH21)</f>
        <v>0</v>
      </c>
      <c r="AJ21" s="79" t="s">
        <v>76</v>
      </c>
      <c r="AK21" s="72"/>
      <c r="AL21" s="72" t="s">
        <v>101</v>
      </c>
      <c r="AM21" s="72"/>
      <c r="AN21" s="72"/>
      <c r="AO21" s="118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3"/>
      <c r="BA21" s="73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</row>
    <row r="22" spans="1:190" s="20" customFormat="1" x14ac:dyDescent="0.35">
      <c r="A22" s="27"/>
      <c r="B22" s="22" t="s">
        <v>16</v>
      </c>
      <c r="C22" s="61"/>
      <c r="D22" s="50">
        <f t="shared" ref="D22:AE22" si="5">SUM(D6:D21)</f>
        <v>6</v>
      </c>
      <c r="E22" s="50">
        <f t="shared" si="5"/>
        <v>3.5</v>
      </c>
      <c r="F22" s="50">
        <f t="shared" si="5"/>
        <v>4.5</v>
      </c>
      <c r="G22" s="50">
        <f t="shared" si="5"/>
        <v>3</v>
      </c>
      <c r="H22" s="50">
        <f t="shared" si="5"/>
        <v>0</v>
      </c>
      <c r="I22" s="50">
        <f t="shared" si="5"/>
        <v>0</v>
      </c>
      <c r="J22" s="50">
        <f t="shared" si="5"/>
        <v>1</v>
      </c>
      <c r="K22" s="50">
        <f t="shared" si="5"/>
        <v>7.5</v>
      </c>
      <c r="L22" s="50">
        <f t="shared" si="5"/>
        <v>5</v>
      </c>
      <c r="M22" s="50">
        <f t="shared" si="5"/>
        <v>5.5</v>
      </c>
      <c r="N22" s="50">
        <f t="shared" si="5"/>
        <v>5</v>
      </c>
      <c r="O22" s="50">
        <f t="shared" si="5"/>
        <v>0</v>
      </c>
      <c r="P22" s="50">
        <f t="shared" si="5"/>
        <v>0</v>
      </c>
      <c r="Q22" s="50">
        <f t="shared" si="5"/>
        <v>5.5</v>
      </c>
      <c r="R22" s="50">
        <f t="shared" si="5"/>
        <v>7.5</v>
      </c>
      <c r="S22" s="50">
        <f t="shared" si="5"/>
        <v>6</v>
      </c>
      <c r="T22" s="50">
        <f t="shared" si="5"/>
        <v>5</v>
      </c>
      <c r="U22" s="50">
        <f t="shared" si="5"/>
        <v>5</v>
      </c>
      <c r="V22" s="50">
        <f t="shared" si="5"/>
        <v>0</v>
      </c>
      <c r="W22" s="50">
        <f t="shared" si="5"/>
        <v>0</v>
      </c>
      <c r="X22" s="50">
        <f t="shared" si="5"/>
        <v>3</v>
      </c>
      <c r="Y22" s="50">
        <f t="shared" si="5"/>
        <v>3.5</v>
      </c>
      <c r="Z22" s="50">
        <f t="shared" si="5"/>
        <v>2</v>
      </c>
      <c r="AA22" s="50">
        <f t="shared" si="5"/>
        <v>2.5</v>
      </c>
      <c r="AB22" s="50">
        <f t="shared" si="5"/>
        <v>0</v>
      </c>
      <c r="AC22" s="50">
        <f t="shared" si="5"/>
        <v>0</v>
      </c>
      <c r="AD22" s="50">
        <f t="shared" si="5"/>
        <v>0</v>
      </c>
      <c r="AE22" s="50">
        <f t="shared" si="5"/>
        <v>0</v>
      </c>
      <c r="AF22" s="50">
        <f t="shared" ref="AF22:AH22" si="6">SUM(AF6:AF21)</f>
        <v>0</v>
      </c>
      <c r="AG22" s="50">
        <f t="shared" si="6"/>
        <v>0</v>
      </c>
      <c r="AH22" s="50">
        <f t="shared" si="6"/>
        <v>0</v>
      </c>
      <c r="AI22" s="104">
        <f t="shared" ref="AI22" si="7">SUM(AI6:AI21)</f>
        <v>81</v>
      </c>
      <c r="AJ22" s="23"/>
      <c r="AK22" s="2"/>
      <c r="AL22" s="2"/>
      <c r="AM22" s="2"/>
      <c r="AN22" s="2"/>
      <c r="AO22" s="117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3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</row>
    <row r="23" spans="1:190" s="21" customFormat="1" x14ac:dyDescent="0.35">
      <c r="A23" s="24" t="s">
        <v>17</v>
      </c>
      <c r="B23" s="24"/>
      <c r="C23" s="24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108"/>
      <c r="O23" s="51"/>
      <c r="P23" s="51"/>
      <c r="Q23" s="51"/>
      <c r="R23" s="51"/>
      <c r="S23" s="51"/>
      <c r="T23" s="51"/>
      <c r="U23" s="108"/>
      <c r="V23" s="51"/>
      <c r="W23" s="51"/>
      <c r="X23" s="51"/>
      <c r="Y23" s="51"/>
      <c r="Z23" s="51"/>
      <c r="AA23" s="51"/>
      <c r="AB23" s="108">
        <f>7.5</f>
        <v>7.5</v>
      </c>
      <c r="AC23" s="51"/>
      <c r="AD23" s="51"/>
      <c r="AE23" s="51">
        <f>7.5</f>
        <v>7.5</v>
      </c>
      <c r="AF23" s="51"/>
      <c r="AG23" s="51"/>
      <c r="AH23" s="51"/>
      <c r="AI23" s="104">
        <f>SUM(D23:AH23)</f>
        <v>15</v>
      </c>
      <c r="AJ23" s="25"/>
      <c r="AK23" s="2"/>
      <c r="AL23" s="2"/>
      <c r="AM23" s="2"/>
      <c r="AN23" s="2"/>
      <c r="AO23" s="117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3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</row>
    <row r="24" spans="1:190" s="21" customFormat="1" x14ac:dyDescent="0.35">
      <c r="A24" s="24" t="s">
        <v>18</v>
      </c>
      <c r="B24" s="24"/>
      <c r="C24" s="24"/>
      <c r="D24" s="51"/>
      <c r="E24" s="51">
        <v>1</v>
      </c>
      <c r="F24" s="51">
        <v>2</v>
      </c>
      <c r="G24" s="51">
        <v>2</v>
      </c>
      <c r="H24" s="51"/>
      <c r="I24" s="51"/>
      <c r="J24" s="51">
        <v>1</v>
      </c>
      <c r="K24" s="51"/>
      <c r="L24" s="51">
        <v>1.5</v>
      </c>
      <c r="M24" s="107"/>
      <c r="N24" s="109">
        <v>0.5</v>
      </c>
      <c r="O24" s="51"/>
      <c r="P24" s="51"/>
      <c r="Q24" s="51"/>
      <c r="R24" s="51"/>
      <c r="S24" s="107"/>
      <c r="T24" s="107"/>
      <c r="U24" s="109">
        <v>1</v>
      </c>
      <c r="V24" s="51"/>
      <c r="W24" s="51"/>
      <c r="X24" s="51"/>
      <c r="Y24" s="51"/>
      <c r="Z24" s="107"/>
      <c r="AA24" s="107"/>
      <c r="AB24" s="109"/>
      <c r="AC24" s="51"/>
      <c r="AD24" s="51"/>
      <c r="AE24" s="51"/>
      <c r="AF24" s="51"/>
      <c r="AG24" s="107"/>
      <c r="AH24" s="107"/>
      <c r="AI24" s="104">
        <f>SUM(D24:AH24)</f>
        <v>9</v>
      </c>
      <c r="AJ24" s="26" t="s">
        <v>84</v>
      </c>
      <c r="AK24" s="2"/>
      <c r="AL24" s="2"/>
      <c r="AM24" s="2"/>
      <c r="AN24" s="2"/>
      <c r="AO24" s="117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3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</row>
    <row r="25" spans="1:190" s="20" customFormat="1" x14ac:dyDescent="0.35">
      <c r="A25" s="24" t="s">
        <v>19</v>
      </c>
      <c r="B25" s="24"/>
      <c r="C25" s="24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104">
        <f>SUM(D25:AH25)</f>
        <v>0</v>
      </c>
      <c r="AJ25" s="25"/>
      <c r="AK25" s="2"/>
      <c r="AL25" s="2"/>
      <c r="AM25" s="2"/>
      <c r="AN25" s="2"/>
      <c r="AO25" s="117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3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</row>
    <row r="26" spans="1:190" x14ac:dyDescent="0.35">
      <c r="A26" s="24" t="s">
        <v>20</v>
      </c>
      <c r="B26" s="24"/>
      <c r="C26" s="24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104">
        <f>SUM(D26:AH26)</f>
        <v>0</v>
      </c>
      <c r="AJ26" s="26"/>
      <c r="AK26" s="2"/>
      <c r="AL26" s="2"/>
      <c r="AM26" s="2"/>
      <c r="AN26" s="2"/>
      <c r="AO26" s="117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3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190" x14ac:dyDescent="0.35">
      <c r="A27" s="27" t="s">
        <v>21</v>
      </c>
      <c r="B27" s="27"/>
      <c r="C27" s="27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104"/>
      <c r="AJ27" s="26" t="s">
        <v>82</v>
      </c>
      <c r="AK27" s="2"/>
      <c r="AL27" s="2"/>
      <c r="AM27" s="2"/>
      <c r="AN27" s="2"/>
      <c r="AO27" s="117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3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</row>
    <row r="28" spans="1:190" x14ac:dyDescent="0.35">
      <c r="A28" s="27" t="s">
        <v>22</v>
      </c>
      <c r="B28" s="27"/>
      <c r="C28" s="27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104">
        <f t="shared" ref="AI28:AI38" si="8">SUM(D28:AH28)</f>
        <v>0</v>
      </c>
      <c r="AJ28" s="25"/>
      <c r="AK28" s="2"/>
      <c r="AL28" s="2"/>
      <c r="AM28" s="2"/>
      <c r="AN28" s="2"/>
      <c r="AO28" s="117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3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</row>
    <row r="29" spans="1:190" x14ac:dyDescent="0.35">
      <c r="A29" s="27" t="s">
        <v>23</v>
      </c>
      <c r="B29" s="27"/>
      <c r="C29" s="27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104">
        <f t="shared" si="8"/>
        <v>0</v>
      </c>
      <c r="AJ29" s="28" t="s">
        <v>77</v>
      </c>
      <c r="AK29" s="2"/>
      <c r="AL29" s="2"/>
      <c r="AM29" s="115">
        <f>AI29/7.5</f>
        <v>0</v>
      </c>
      <c r="AN29" s="2"/>
      <c r="AO29" s="117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3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</row>
    <row r="30" spans="1:190" x14ac:dyDescent="0.35">
      <c r="A30" s="127" t="s">
        <v>73</v>
      </c>
      <c r="B30" s="27"/>
      <c r="C30" s="27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>
        <v>1</v>
      </c>
      <c r="U30" s="51">
        <v>0.5</v>
      </c>
      <c r="V30" s="51"/>
      <c r="W30" s="51"/>
      <c r="X30" s="51">
        <v>0.5</v>
      </c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104">
        <f t="shared" si="8"/>
        <v>2</v>
      </c>
      <c r="AJ30" s="25"/>
      <c r="AK30" s="2"/>
      <c r="AL30" s="2"/>
      <c r="AM30" s="2"/>
      <c r="AN30" s="2"/>
      <c r="AO30" s="117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3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</row>
    <row r="31" spans="1:190" x14ac:dyDescent="0.35">
      <c r="A31" s="127" t="s">
        <v>68</v>
      </c>
      <c r="B31" s="27"/>
      <c r="C31" s="27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104">
        <f t="shared" ref="AI31" si="9">SUM(D31:AH31)</f>
        <v>0</v>
      </c>
      <c r="AJ31" s="25"/>
      <c r="AK31" s="2"/>
      <c r="AL31" s="2"/>
      <c r="AM31" s="2"/>
      <c r="AN31" s="2"/>
      <c r="AO31" s="117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3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190" x14ac:dyDescent="0.35">
      <c r="A32" s="127" t="s">
        <v>75</v>
      </c>
      <c r="B32" s="27"/>
      <c r="C32" s="27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104">
        <f t="shared" si="8"/>
        <v>0</v>
      </c>
      <c r="AJ32" s="25"/>
      <c r="AK32" s="2"/>
      <c r="AL32" s="2"/>
      <c r="AM32" s="2"/>
      <c r="AN32" s="2"/>
      <c r="AO32" s="117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3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</row>
    <row r="33" spans="1:98" x14ac:dyDescent="0.35">
      <c r="A33" s="127" t="s">
        <v>58</v>
      </c>
      <c r="B33" s="27"/>
      <c r="C33" s="27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104">
        <f t="shared" ref="AI33:AI35" si="10">SUM(D33:AH33)</f>
        <v>0</v>
      </c>
      <c r="AJ33" s="25"/>
      <c r="AK33" s="2"/>
      <c r="AL33" s="2"/>
      <c r="AM33" s="2"/>
      <c r="AN33" s="2"/>
      <c r="AO33" s="117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3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</row>
    <row r="34" spans="1:98" x14ac:dyDescent="0.35">
      <c r="A34" s="127" t="s">
        <v>62</v>
      </c>
      <c r="B34" s="27"/>
      <c r="C34" s="27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104">
        <f t="shared" ref="AI34" si="11">SUM(D34:AH34)</f>
        <v>0</v>
      </c>
      <c r="AJ34" s="25"/>
      <c r="AK34" s="2"/>
      <c r="AL34" s="2"/>
      <c r="AM34" s="2"/>
      <c r="AN34" s="2"/>
      <c r="AO34" s="117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3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</row>
    <row r="35" spans="1:98" x14ac:dyDescent="0.35">
      <c r="A35" s="127" t="s">
        <v>74</v>
      </c>
      <c r="B35" s="27"/>
      <c r="C35" s="27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104">
        <f t="shared" si="10"/>
        <v>0</v>
      </c>
      <c r="AJ35" s="110"/>
      <c r="AK35" s="2"/>
      <c r="AL35" s="2"/>
      <c r="AM35" s="2"/>
      <c r="AN35" s="2"/>
      <c r="AO35" s="117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3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</row>
    <row r="36" spans="1:98" x14ac:dyDescent="0.35">
      <c r="A36" s="127" t="s">
        <v>83</v>
      </c>
      <c r="B36" s="27"/>
      <c r="C36" s="27"/>
      <c r="D36" s="51"/>
      <c r="E36" s="51"/>
      <c r="F36" s="51"/>
      <c r="G36" s="51"/>
      <c r="H36" s="51"/>
      <c r="I36" s="51"/>
      <c r="J36" s="51"/>
      <c r="K36" s="51"/>
      <c r="L36" s="51">
        <v>0.5</v>
      </c>
      <c r="M36" s="51">
        <v>1.5</v>
      </c>
      <c r="N36" s="51">
        <v>1</v>
      </c>
      <c r="O36" s="51"/>
      <c r="P36" s="51"/>
      <c r="Q36" s="51">
        <v>0.5</v>
      </c>
      <c r="R36" s="51"/>
      <c r="S36" s="51"/>
      <c r="T36" s="51">
        <v>0.5</v>
      </c>
      <c r="U36" s="51"/>
      <c r="V36" s="51"/>
      <c r="W36" s="51"/>
      <c r="X36" s="51">
        <v>0.5</v>
      </c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104">
        <f t="shared" ref="AI36" si="12">SUM(D36:AH36)</f>
        <v>4.5</v>
      </c>
      <c r="AJ36" s="110"/>
      <c r="AK36" s="2"/>
      <c r="AL36" s="2"/>
      <c r="AM36" s="2"/>
      <c r="AN36" s="2"/>
      <c r="AO36" s="117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3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</row>
    <row r="37" spans="1:98" x14ac:dyDescent="0.35">
      <c r="A37" s="127" t="s">
        <v>78</v>
      </c>
      <c r="B37" s="27"/>
      <c r="C37" s="27"/>
      <c r="D37" s="51">
        <v>1.5</v>
      </c>
      <c r="E37" s="51">
        <v>3</v>
      </c>
      <c r="F37" s="51">
        <v>1</v>
      </c>
      <c r="G37" s="51">
        <v>2.5</v>
      </c>
      <c r="H37" s="51">
        <v>2.5</v>
      </c>
      <c r="I37" s="51"/>
      <c r="J37" s="51">
        <v>4.5</v>
      </c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104">
        <f t="shared" si="8"/>
        <v>15</v>
      </c>
      <c r="AJ37" s="110" t="s">
        <v>85</v>
      </c>
      <c r="AK37" s="2"/>
      <c r="AL37" s="2"/>
      <c r="AM37" s="2"/>
      <c r="AN37" s="2"/>
      <c r="AO37" s="117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3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</row>
    <row r="38" spans="1:98" x14ac:dyDescent="0.35">
      <c r="A38" s="127" t="s">
        <v>80</v>
      </c>
      <c r="B38" s="27"/>
      <c r="C38" s="27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>
        <f>3</f>
        <v>3</v>
      </c>
      <c r="AB38" s="51"/>
      <c r="AC38" s="51"/>
      <c r="AD38" s="51"/>
      <c r="AE38" s="51"/>
      <c r="AF38" s="51">
        <f>7.5</f>
        <v>7.5</v>
      </c>
      <c r="AG38" s="51">
        <f>7.5</f>
        <v>7.5</v>
      </c>
      <c r="AH38" s="51">
        <f>7.5</f>
        <v>7.5</v>
      </c>
      <c r="AI38" s="104">
        <f t="shared" si="8"/>
        <v>25.5</v>
      </c>
      <c r="AJ38" s="25" t="s">
        <v>81</v>
      </c>
      <c r="AK38" s="2"/>
      <c r="AL38" s="2"/>
      <c r="AM38" s="2"/>
      <c r="AN38" s="2"/>
      <c r="AO38" s="117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3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</row>
    <row r="39" spans="1:98" x14ac:dyDescent="0.35">
      <c r="A39" s="27" t="s">
        <v>24</v>
      </c>
      <c r="B39" s="27"/>
      <c r="C39" s="27"/>
      <c r="D39" s="50">
        <f t="shared" ref="D39:AE39" si="13">SUM(D22:D38)</f>
        <v>7.5</v>
      </c>
      <c r="E39" s="50">
        <f t="shared" si="13"/>
        <v>7.5</v>
      </c>
      <c r="F39" s="50">
        <f t="shared" si="13"/>
        <v>7.5</v>
      </c>
      <c r="G39" s="50">
        <f t="shared" si="13"/>
        <v>7.5</v>
      </c>
      <c r="H39" s="50">
        <f t="shared" si="13"/>
        <v>2.5</v>
      </c>
      <c r="I39" s="50">
        <f t="shared" si="13"/>
        <v>0</v>
      </c>
      <c r="J39" s="50">
        <f t="shared" si="13"/>
        <v>6.5</v>
      </c>
      <c r="K39" s="50">
        <f t="shared" si="13"/>
        <v>7.5</v>
      </c>
      <c r="L39" s="50">
        <f t="shared" si="13"/>
        <v>7</v>
      </c>
      <c r="M39" s="50">
        <f t="shared" si="13"/>
        <v>7</v>
      </c>
      <c r="N39" s="50">
        <f t="shared" si="13"/>
        <v>6.5</v>
      </c>
      <c r="O39" s="50">
        <f t="shared" si="13"/>
        <v>0</v>
      </c>
      <c r="P39" s="50">
        <f t="shared" si="13"/>
        <v>0</v>
      </c>
      <c r="Q39" s="50">
        <f t="shared" si="13"/>
        <v>6</v>
      </c>
      <c r="R39" s="50">
        <f t="shared" si="13"/>
        <v>7.5</v>
      </c>
      <c r="S39" s="50">
        <f t="shared" si="13"/>
        <v>6</v>
      </c>
      <c r="T39" s="50">
        <f t="shared" si="13"/>
        <v>6.5</v>
      </c>
      <c r="U39" s="50">
        <f t="shared" si="13"/>
        <v>6.5</v>
      </c>
      <c r="V39" s="50">
        <f t="shared" si="13"/>
        <v>0</v>
      </c>
      <c r="W39" s="50">
        <f t="shared" si="13"/>
        <v>0</v>
      </c>
      <c r="X39" s="50">
        <f t="shared" si="13"/>
        <v>4</v>
      </c>
      <c r="Y39" s="50">
        <f t="shared" si="13"/>
        <v>3.5</v>
      </c>
      <c r="Z39" s="50">
        <f t="shared" si="13"/>
        <v>2</v>
      </c>
      <c r="AA39" s="50">
        <f t="shared" si="13"/>
        <v>5.5</v>
      </c>
      <c r="AB39" s="50">
        <f t="shared" si="13"/>
        <v>7.5</v>
      </c>
      <c r="AC39" s="50">
        <f t="shared" si="13"/>
        <v>0</v>
      </c>
      <c r="AD39" s="50">
        <f t="shared" si="13"/>
        <v>0</v>
      </c>
      <c r="AE39" s="50">
        <f t="shared" si="13"/>
        <v>7.5</v>
      </c>
      <c r="AF39" s="50">
        <f t="shared" ref="AF39:AH39" si="14">SUM(AF22:AF38)</f>
        <v>7.5</v>
      </c>
      <c r="AG39" s="50">
        <f t="shared" si="14"/>
        <v>7.5</v>
      </c>
      <c r="AH39" s="50">
        <f t="shared" si="14"/>
        <v>7.5</v>
      </c>
      <c r="AI39" s="105">
        <f>SUM(AI22:AI38)</f>
        <v>152</v>
      </c>
      <c r="AJ39" s="29"/>
      <c r="AK39" s="2"/>
      <c r="AL39" s="2"/>
      <c r="AM39" s="2"/>
      <c r="AN39" s="2"/>
      <c r="AO39" s="117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3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</row>
    <row r="40" spans="1:98" x14ac:dyDescent="0.35">
      <c r="A40" s="128"/>
      <c r="B40" s="30"/>
      <c r="C40" s="30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97"/>
      <c r="AJ40" s="32"/>
      <c r="AK40" s="2"/>
      <c r="AL40" s="2"/>
      <c r="AM40" s="2"/>
      <c r="AN40" s="2"/>
      <c r="AO40" s="117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3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</row>
    <row r="41" spans="1:98" s="2" customFormat="1" ht="13.15" thickBot="1" x14ac:dyDescent="0.4">
      <c r="A41" s="129" t="s">
        <v>25</v>
      </c>
      <c r="B41" s="30"/>
      <c r="C41" s="31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33"/>
      <c r="AO41" s="117"/>
      <c r="AZ41" s="3"/>
    </row>
    <row r="42" spans="1:98" s="2" customFormat="1" ht="10.5" thickBot="1" x14ac:dyDescent="0.35">
      <c r="A42" s="130" t="s">
        <v>26</v>
      </c>
      <c r="B42" s="31" t="s">
        <v>27</v>
      </c>
      <c r="C42" s="31"/>
      <c r="D42" s="53"/>
      <c r="E42" s="53"/>
      <c r="F42" s="53" t="s">
        <v>28</v>
      </c>
      <c r="G42" s="53"/>
      <c r="H42" s="111" t="s">
        <v>29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4"/>
      <c r="Y42" s="53"/>
      <c r="Z42" s="53"/>
      <c r="AA42" s="53"/>
      <c r="AB42" s="53"/>
      <c r="AC42" s="53"/>
      <c r="AD42" s="53"/>
      <c r="AE42" s="53"/>
      <c r="AF42" s="113" t="s">
        <v>30</v>
      </c>
      <c r="AG42" s="55">
        <f>23</f>
        <v>23</v>
      </c>
      <c r="AH42" s="53"/>
      <c r="AI42" s="98">
        <f>7.5*AG42</f>
        <v>172.5</v>
      </c>
      <c r="AJ42" s="33"/>
      <c r="AO42" s="117"/>
      <c r="AZ42" s="3"/>
    </row>
    <row r="43" spans="1:98" s="2" customFormat="1" ht="10.15" x14ac:dyDescent="0.3">
      <c r="A43" s="130" t="s">
        <v>31</v>
      </c>
      <c r="B43" s="31" t="s">
        <v>32</v>
      </c>
      <c r="C43" s="31"/>
      <c r="D43" s="53"/>
      <c r="E43" s="53"/>
      <c r="F43" s="53" t="s">
        <v>33</v>
      </c>
      <c r="G43" s="53"/>
      <c r="H43" s="111" t="s">
        <v>34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4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33"/>
      <c r="AO43" s="117"/>
      <c r="AZ43" s="3"/>
    </row>
    <row r="44" spans="1:98" s="2" customFormat="1" ht="10.15" x14ac:dyDescent="0.3">
      <c r="A44" s="130" t="s">
        <v>35</v>
      </c>
      <c r="B44" s="31" t="s">
        <v>36</v>
      </c>
      <c r="C44" s="31"/>
      <c r="D44" s="53"/>
      <c r="E44" s="53"/>
      <c r="F44" s="53" t="s">
        <v>37</v>
      </c>
      <c r="G44" s="53"/>
      <c r="H44" s="111" t="s">
        <v>38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4"/>
      <c r="Y44" s="53"/>
      <c r="Z44" s="53"/>
      <c r="AA44" s="53"/>
      <c r="AB44" s="53"/>
      <c r="AC44" s="53"/>
      <c r="AD44" s="53"/>
      <c r="AE44" s="53"/>
      <c r="AF44" s="113" t="s">
        <v>39</v>
      </c>
      <c r="AG44" s="53"/>
      <c r="AH44" s="53"/>
      <c r="AI44" s="53">
        <f>AI39-AI42</f>
        <v>-20.5</v>
      </c>
      <c r="AJ44" s="34" t="s">
        <v>40</v>
      </c>
      <c r="AO44" s="117"/>
      <c r="AZ44" s="3"/>
    </row>
    <row r="45" spans="1:98" s="2" customFormat="1" ht="10.15" x14ac:dyDescent="0.3">
      <c r="A45" s="31" t="s">
        <v>41</v>
      </c>
      <c r="B45" s="31" t="s">
        <v>42</v>
      </c>
      <c r="C45" s="33"/>
      <c r="D45" s="56"/>
      <c r="E45" s="56"/>
      <c r="F45" s="56" t="s">
        <v>43</v>
      </c>
      <c r="G45" s="56"/>
      <c r="H45" s="112" t="s">
        <v>44</v>
      </c>
      <c r="I45" s="56"/>
      <c r="J45" s="56"/>
      <c r="K45" s="56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4"/>
      <c r="Y45" s="53"/>
      <c r="Z45" s="53"/>
      <c r="AA45" s="53"/>
      <c r="AB45" s="53"/>
      <c r="AC45" s="53"/>
      <c r="AD45" s="53"/>
      <c r="AE45" s="53"/>
      <c r="AF45" s="113"/>
      <c r="AG45" s="53"/>
      <c r="AH45" s="53"/>
      <c r="AI45" s="53"/>
      <c r="AJ45" s="33"/>
      <c r="AO45" s="117"/>
    </row>
    <row r="46" spans="1:98" s="2" customFormat="1" ht="10.15" x14ac:dyDescent="0.3">
      <c r="A46" s="33" t="s">
        <v>45</v>
      </c>
      <c r="B46" s="33" t="s">
        <v>46</v>
      </c>
      <c r="C46" s="33"/>
      <c r="D46" s="56"/>
      <c r="E46" s="56"/>
      <c r="F46" s="56" t="s">
        <v>14</v>
      </c>
      <c r="G46" s="56"/>
      <c r="H46" s="112" t="s">
        <v>47</v>
      </c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4"/>
      <c r="Y46" s="56"/>
      <c r="Z46" s="56"/>
      <c r="AA46" s="56"/>
      <c r="AB46" s="56"/>
      <c r="AC46" s="56"/>
      <c r="AD46" s="56"/>
      <c r="AE46" s="56"/>
      <c r="AF46" s="114" t="s">
        <v>48</v>
      </c>
      <c r="AG46" s="56"/>
      <c r="AH46" s="56"/>
      <c r="AI46" s="99">
        <f>167</f>
        <v>167</v>
      </c>
      <c r="AJ46" s="33"/>
      <c r="AO46" s="117"/>
    </row>
    <row r="47" spans="1:98" s="2" customFormat="1" ht="10.15" x14ac:dyDescent="0.3">
      <c r="A47" s="33" t="s">
        <v>54</v>
      </c>
      <c r="B47" s="33" t="s">
        <v>55</v>
      </c>
      <c r="C47" s="34"/>
      <c r="D47" s="56"/>
      <c r="E47" s="56"/>
      <c r="F47" s="56"/>
      <c r="G47" s="56"/>
      <c r="H47" s="112" t="s">
        <v>49</v>
      </c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4"/>
      <c r="Y47" s="56"/>
      <c r="Z47" s="56"/>
      <c r="AA47" s="56"/>
      <c r="AB47" s="56"/>
      <c r="AC47" s="56"/>
      <c r="AD47" s="56"/>
      <c r="AE47" s="56"/>
      <c r="AF47" s="114"/>
      <c r="AG47" s="56"/>
      <c r="AH47" s="56"/>
      <c r="AI47" s="56"/>
      <c r="AJ47" s="33"/>
      <c r="AO47" s="117"/>
    </row>
    <row r="48" spans="1:98" s="2" customFormat="1" ht="13.15" thickBot="1" x14ac:dyDescent="0.4">
      <c r="A48" s="35"/>
      <c r="B48" s="35"/>
      <c r="C48" s="35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4"/>
      <c r="Y48" s="56"/>
      <c r="Z48" s="56"/>
      <c r="AA48" s="56"/>
      <c r="AB48" s="56"/>
      <c r="AC48" s="56"/>
      <c r="AD48" s="56"/>
      <c r="AE48" s="56"/>
      <c r="AF48" s="114" t="s">
        <v>50</v>
      </c>
      <c r="AG48" s="56"/>
      <c r="AH48" s="56"/>
      <c r="AI48" s="100">
        <f>AI44+AI46</f>
        <v>146.5</v>
      </c>
      <c r="AJ48" s="33"/>
      <c r="AO48" s="117"/>
    </row>
    <row r="49" spans="1:41" s="2" customFormat="1" ht="13.15" thickTop="1" x14ac:dyDescent="0.35">
      <c r="A49" s="35"/>
      <c r="B49" s="35"/>
      <c r="C49" s="35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4"/>
      <c r="Y49" s="56"/>
      <c r="Z49" s="56"/>
      <c r="AA49" s="56"/>
      <c r="AB49" s="56"/>
      <c r="AC49" s="56"/>
      <c r="AD49" s="56"/>
      <c r="AE49" s="56"/>
      <c r="AF49" s="114"/>
      <c r="AG49" s="56"/>
      <c r="AH49" s="56"/>
      <c r="AI49" s="120"/>
      <c r="AJ49" s="33"/>
      <c r="AO49" s="117"/>
    </row>
    <row r="50" spans="1:41" x14ac:dyDescent="0.35">
      <c r="C50" s="36"/>
      <c r="AI50" s="57"/>
    </row>
    <row r="51" spans="1:41" x14ac:dyDescent="0.35">
      <c r="C51" s="36"/>
      <c r="AI51" s="57"/>
    </row>
    <row r="52" spans="1:41" x14ac:dyDescent="0.35">
      <c r="C52" s="36"/>
      <c r="AI52" s="57"/>
    </row>
    <row r="53" spans="1:41" x14ac:dyDescent="0.35">
      <c r="C53" s="36"/>
      <c r="AI53" s="57"/>
    </row>
    <row r="54" spans="1:41" x14ac:dyDescent="0.35">
      <c r="C54" s="36"/>
      <c r="AI54" s="57"/>
    </row>
    <row r="55" spans="1:41" x14ac:dyDescent="0.35">
      <c r="C55" s="36"/>
      <c r="AI55" s="57"/>
    </row>
    <row r="56" spans="1:41" x14ac:dyDescent="0.35">
      <c r="C56" s="36"/>
      <c r="AI56" s="57"/>
    </row>
    <row r="57" spans="1:41" x14ac:dyDescent="0.35">
      <c r="C57" s="36"/>
      <c r="AI57" s="57"/>
    </row>
    <row r="58" spans="1:41" x14ac:dyDescent="0.35">
      <c r="C58" s="36"/>
      <c r="AI58" s="57"/>
    </row>
    <row r="59" spans="1:41" x14ac:dyDescent="0.35">
      <c r="C59" s="36"/>
      <c r="AI59" s="57"/>
    </row>
    <row r="60" spans="1:41" x14ac:dyDescent="0.35">
      <c r="C60" s="36"/>
      <c r="AI60" s="57"/>
    </row>
    <row r="61" spans="1:41" x14ac:dyDescent="0.35">
      <c r="C61" s="36"/>
      <c r="AI61" s="57"/>
    </row>
    <row r="62" spans="1:41" x14ac:dyDescent="0.35">
      <c r="C62" s="36"/>
      <c r="AI62" s="57"/>
    </row>
    <row r="63" spans="1:41" x14ac:dyDescent="0.35">
      <c r="C63" s="36"/>
      <c r="AI63" s="57"/>
    </row>
    <row r="64" spans="1:41" x14ac:dyDescent="0.35">
      <c r="C64" s="36"/>
      <c r="AI64" s="57"/>
    </row>
    <row r="65" spans="3:35" x14ac:dyDescent="0.35">
      <c r="C65" s="36"/>
      <c r="AI65" s="57"/>
    </row>
    <row r="66" spans="3:35" x14ac:dyDescent="0.35">
      <c r="C66" s="36"/>
      <c r="AI66" s="57"/>
    </row>
    <row r="67" spans="3:35" x14ac:dyDescent="0.35">
      <c r="C67" s="36"/>
      <c r="AI67" s="57"/>
    </row>
    <row r="68" spans="3:35" x14ac:dyDescent="0.35">
      <c r="C68" s="36"/>
      <c r="AI68" s="57"/>
    </row>
    <row r="69" spans="3:35" x14ac:dyDescent="0.35">
      <c r="C69" s="36"/>
      <c r="AI69" s="57"/>
    </row>
    <row r="70" spans="3:35" x14ac:dyDescent="0.35">
      <c r="C70" s="36"/>
      <c r="AI70" s="57"/>
    </row>
    <row r="71" spans="3:35" x14ac:dyDescent="0.35">
      <c r="C71" s="36"/>
      <c r="AI71" s="57"/>
    </row>
    <row r="72" spans="3:35" x14ac:dyDescent="0.35">
      <c r="C72" s="36"/>
      <c r="AI72" s="57"/>
    </row>
    <row r="73" spans="3:35" x14ac:dyDescent="0.35">
      <c r="C73" s="36"/>
      <c r="AI73" s="57"/>
    </row>
    <row r="74" spans="3:35" x14ac:dyDescent="0.35">
      <c r="C74" s="36"/>
      <c r="AI74" s="57"/>
    </row>
    <row r="75" spans="3:35" x14ac:dyDescent="0.35">
      <c r="C75" s="36"/>
      <c r="AI75" s="57"/>
    </row>
    <row r="76" spans="3:35" x14ac:dyDescent="0.35">
      <c r="C76" s="36"/>
      <c r="AI76" s="57"/>
    </row>
    <row r="77" spans="3:35" x14ac:dyDescent="0.35">
      <c r="C77" s="36"/>
      <c r="AI77" s="57"/>
    </row>
    <row r="78" spans="3:35" x14ac:dyDescent="0.35">
      <c r="C78" s="36"/>
      <c r="AI78" s="57"/>
    </row>
    <row r="79" spans="3:35" x14ac:dyDescent="0.35">
      <c r="C79" s="36"/>
      <c r="AI79" s="57"/>
    </row>
    <row r="80" spans="3:35" x14ac:dyDescent="0.35">
      <c r="C80" s="36"/>
      <c r="AI80" s="57"/>
    </row>
    <row r="81" spans="3:35" x14ac:dyDescent="0.35">
      <c r="C81" s="36"/>
      <c r="AI81" s="57"/>
    </row>
    <row r="82" spans="3:35" x14ac:dyDescent="0.35">
      <c r="C82" s="36"/>
      <c r="AI82" s="57"/>
    </row>
    <row r="83" spans="3:35" x14ac:dyDescent="0.35">
      <c r="C83" s="36"/>
      <c r="AI83" s="57"/>
    </row>
    <row r="84" spans="3:35" x14ac:dyDescent="0.35">
      <c r="C84" s="36"/>
      <c r="AI84" s="57"/>
    </row>
    <row r="85" spans="3:35" x14ac:dyDescent="0.35">
      <c r="C85" s="36"/>
      <c r="AI85" s="57"/>
    </row>
    <row r="86" spans="3:35" x14ac:dyDescent="0.35">
      <c r="C86" s="36"/>
      <c r="AI86" s="57"/>
    </row>
    <row r="87" spans="3:35" x14ac:dyDescent="0.35">
      <c r="C87" s="36"/>
      <c r="AI87" s="57"/>
    </row>
    <row r="88" spans="3:35" x14ac:dyDescent="0.35">
      <c r="C88" s="36"/>
      <c r="AI88" s="57"/>
    </row>
  </sheetData>
  <dataConsolidate/>
  <phoneticPr fontId="0" type="noConversion"/>
  <printOptions horizontalCentered="1" verticalCentered="1" gridLinesSet="0"/>
  <pageMargins left="0.23622047244094491" right="0.23622047244094491" top="0.15748031496062992" bottom="0.15748031496062992" header="0.31496062992125984" footer="0.31496062992125984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2021-01-04T19:14:07Z</cp:lastPrinted>
  <dcterms:created xsi:type="dcterms:W3CDTF">2018-03-15T23:58:38Z</dcterms:created>
  <dcterms:modified xsi:type="dcterms:W3CDTF">2021-01-08T18:48:43Z</dcterms:modified>
</cp:coreProperties>
</file>