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1\"/>
    </mc:Choice>
  </mc:AlternateContent>
  <xr:revisionPtr revIDLastSave="0" documentId="13_ncr:1_{F791B598-089D-4170-9473-F98D5A998D42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</workbook>
</file>

<file path=xl/calcChain.xml><?xml version="1.0" encoding="utf-8"?>
<calcChain xmlns="http://schemas.openxmlformats.org/spreadsheetml/2006/main">
  <c r="E38" i="1" l="1"/>
  <c r="F38" i="1"/>
  <c r="H38" i="1"/>
  <c r="N38" i="1"/>
  <c r="O38" i="1"/>
  <c r="P38" i="1"/>
  <c r="V38" i="1"/>
  <c r="W38" i="1"/>
  <c r="X38" i="1"/>
  <c r="AD38" i="1"/>
  <c r="AE38" i="1"/>
  <c r="AF38" i="1"/>
  <c r="E22" i="1"/>
  <c r="F22" i="1"/>
  <c r="G22" i="1"/>
  <c r="G38" i="1" s="1"/>
  <c r="H22" i="1"/>
  <c r="I22" i="1"/>
  <c r="I38" i="1" s="1"/>
  <c r="J22" i="1"/>
  <c r="J38" i="1" s="1"/>
  <c r="K22" i="1"/>
  <c r="K38" i="1" s="1"/>
  <c r="L22" i="1"/>
  <c r="L38" i="1" s="1"/>
  <c r="M22" i="1"/>
  <c r="M38" i="1" s="1"/>
  <c r="N22" i="1"/>
  <c r="O22" i="1"/>
  <c r="P22" i="1"/>
  <c r="Q22" i="1"/>
  <c r="Q38" i="1" s="1"/>
  <c r="R22" i="1"/>
  <c r="R38" i="1" s="1"/>
  <c r="S22" i="1"/>
  <c r="S38" i="1" s="1"/>
  <c r="T22" i="1"/>
  <c r="T38" i="1" s="1"/>
  <c r="U22" i="1"/>
  <c r="U38" i="1" s="1"/>
  <c r="V22" i="1"/>
  <c r="W22" i="1"/>
  <c r="X22" i="1"/>
  <c r="Y22" i="1"/>
  <c r="Y38" i="1" s="1"/>
  <c r="Z22" i="1"/>
  <c r="Z38" i="1" s="1"/>
  <c r="AA22" i="1"/>
  <c r="AA38" i="1" s="1"/>
  <c r="AB22" i="1"/>
  <c r="AB38" i="1" s="1"/>
  <c r="AC22" i="1"/>
  <c r="AC38" i="1" s="1"/>
  <c r="AD22" i="1"/>
  <c r="AE22" i="1"/>
  <c r="AF22" i="1"/>
  <c r="AG22" i="1"/>
  <c r="AG38" i="1" s="1"/>
  <c r="AH22" i="1"/>
  <c r="AH38" i="1" s="1"/>
  <c r="AI36" i="1"/>
  <c r="AI35" i="1"/>
  <c r="AI34" i="1"/>
  <c r="AI30" i="1"/>
  <c r="AI24" i="1"/>
  <c r="AI45" i="1"/>
  <c r="AG41" i="1" l="1"/>
  <c r="D23" i="1"/>
  <c r="D22" i="1"/>
  <c r="D38" i="1" s="1"/>
  <c r="AI6" i="1" l="1"/>
  <c r="AI7" i="1"/>
  <c r="AI21" i="1" l="1"/>
  <c r="AI20" i="1"/>
  <c r="AI18" i="1" l="1"/>
  <c r="AI17" i="1"/>
  <c r="AI9" i="1" l="1"/>
  <c r="AI12" i="1" l="1"/>
  <c r="AI13" i="1"/>
  <c r="AI10" i="1"/>
  <c r="AI8" i="1" l="1"/>
  <c r="AI11" i="1"/>
  <c r="AI19" i="1"/>
  <c r="AI16" i="1"/>
  <c r="AI31" i="1" l="1"/>
  <c r="AI15" i="1" l="1"/>
  <c r="AI14" i="1" l="1"/>
  <c r="AI41" i="1" l="1"/>
  <c r="AI33" i="1" l="1"/>
  <c r="AI32" i="1" l="1"/>
  <c r="AI37" i="1" l="1"/>
  <c r="AI29" i="1"/>
  <c r="AI28" i="1"/>
  <c r="AI26" i="1"/>
  <c r="AI25" i="1"/>
  <c r="AI23" i="1"/>
  <c r="AI22" i="1" l="1"/>
  <c r="AI38" i="1" s="1"/>
  <c r="AI43" i="1" l="1"/>
  <c r="AI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K30" authorId="0" shapeId="0" xr:uid="{A0838CF2-8311-4CA8-A82D-EC6A56F2ECA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Site with AS</t>
        </r>
      </text>
    </comment>
  </commentList>
</comments>
</file>

<file path=xl/sharedStrings.xml><?xml version="1.0" encoding="utf-8"?>
<sst xmlns="http://schemas.openxmlformats.org/spreadsheetml/2006/main" count="309" uniqueCount="88">
  <si>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</si>
  <si>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</si>
  <si>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</si>
  <si>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</si>
  <si>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</si>
  <si>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</si>
  <si>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</si>
  <si>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</si>
  <si>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</si>
  <si>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</si>
  <si>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</si>
  <si>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</si>
  <si>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</si>
  <si>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</si>
  <si>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</si>
  <si>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</si>
  <si>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</si>
  <si>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</si>
  <si>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</si>
  <si>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</si>
  <si>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</si>
  <si>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</si>
  <si>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</si>
  <si>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</si>
  <si>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</si>
  <si>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</si>
  <si>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</si>
  <si>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</si>
  <si>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</si>
  <si>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</si>
  <si>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</si>
  <si>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</si>
  <si>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</si>
  <si>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</si>
  <si>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</si>
  <si>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</si>
  <si>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</si>
  <si>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</si>
  <si>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</si>
  <si>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</si>
  <si>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</si>
  <si>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</si>
  <si>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</si>
  <si>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</si>
  <si>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</si>
  <si>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</si>
  <si>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</si>
  <si>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</si>
  <si>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</si>
  <si>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</si>
  <si>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</si>
  <si>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</si>
  <si>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</si>
  <si>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</si>
  <si>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</si>
  <si>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</si>
  <si>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</si>
  <si>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</si>
  <si>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</si>
  <si>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</si>
  <si>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</si>
  <si>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</si>
  <si>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</si>
  <si>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</si>
  <si>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</si>
  <si>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</si>
  <si>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</si>
  <si>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</si>
  <si>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OTHER - Details (REVIT)</t>
  </si>
  <si>
    <t>Site Mtgs, Prep / Site Communication / Coord</t>
  </si>
  <si>
    <t>Drawings + Coord - CA</t>
  </si>
  <si>
    <t>Shop Drawings / SI / RFI - see log</t>
  </si>
  <si>
    <t>Meetings - External</t>
  </si>
  <si>
    <t>OTHER - REVIT Standards</t>
  </si>
  <si>
    <t>OTHER - Intranet Reorganization</t>
  </si>
  <si>
    <t>OTHER - Standards Assemblies Dets</t>
  </si>
  <si>
    <t>Extra - FG Window Cost w. BPP / Cascadia</t>
  </si>
  <si>
    <t>OTHER - Please specify</t>
  </si>
  <si>
    <t>Proj Admin (Billing, Printing, Uploads, Mtg Sched, General)</t>
  </si>
  <si>
    <t>Connely - communication + getting up to speed</t>
  </si>
  <si>
    <t>January 2021</t>
  </si>
  <si>
    <t>OTHER - Staff Review</t>
  </si>
  <si>
    <t xml:space="preserve">Drawings for Marketing - Separate </t>
  </si>
  <si>
    <t>Meetings + Prep</t>
  </si>
  <si>
    <t>Meetings / Organization / Review / Development</t>
  </si>
  <si>
    <t>Wall Types / Door schedule / Site setup / Organization</t>
  </si>
  <si>
    <t>Filing, Cleanup, Time, Other</t>
  </si>
  <si>
    <t>Days Remaining - 20 (2019) / 25 (2020)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</si>
</sst>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0" fontId="3" fillId="2" borderId="15" xfId="0" applyFont="1" applyBorder="1" applyProtection="1">
      <protection locked="0"/>
    </xf>
    <xf numFmtId="0" fontId="2" fillId="1" borderId="15" xfId="0" applyFont="1" applyFill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1" xfId="0" applyFont="1" applyFill="1" applyBorder="1"/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2" fillId="6" borderId="15" xfId="0" applyFont="1" applyFill="1" applyBorder="1"/>
    <xf numFmtId="49" fontId="3" fillId="6" borderId="18" xfId="0" applyNumberFormat="1" applyFont="1" applyFill="1" applyBorder="1" applyProtection="1">
      <protection locked="0"/>
    </xf>
    <xf numFmtId="164" fontId="3" fillId="6" borderId="8" xfId="0" applyNumberFormat="1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10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3" fillId="8" borderId="0" xfId="0" applyFont="1" applyFill="1" applyAlignment="1" applyProtection="1">
      <alignment vertical="center"/>
      <protection locked="0"/>
    </xf>
    <xf numFmtId="49" fontId="3" fillId="8" borderId="0" xfId="0" applyNumberFormat="1" applyFont="1" applyFill="1" applyAlignment="1" applyProtection="1">
      <alignment vertical="center"/>
      <protection locked="0"/>
    </xf>
    <xf numFmtId="0" fontId="3" fillId="9" borderId="0" xfId="0" applyFont="1" applyFill="1" applyAlignment="1" applyProtection="1">
      <alignment vertical="center"/>
      <protection locked="0"/>
    </xf>
    <xf numFmtId="0" fontId="3" fillId="9" borderId="1" xfId="0" applyFont="1" applyFill="1" applyBorder="1" applyAlignment="1" applyProtection="1">
      <alignment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10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7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3" fillId="6" borderId="19" xfId="0" applyNumberFormat="1" applyFont="1" applyFill="1" applyBorder="1" applyAlignment="1" applyProtection="1">
      <alignment horizontal="right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/>
      <protection locked="0"/>
    </xf>
    <xf numFmtId="164" fontId="6" fillId="6" borderId="26" xfId="0" applyNumberFormat="1" applyFont="1" applyFill="1" applyBorder="1" applyAlignment="1" applyProtection="1">
      <alignment horizontal="center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17" xfId="0" applyNumberFormat="1" applyFont="1" applyFill="1" applyBorder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7" borderId="28" xfId="0" applyNumberFormat="1" applyFont="1" applyFill="1" applyBorder="1" applyAlignment="1" applyProtection="1">
      <alignment horizontal="left" vertical="center"/>
      <protection locked="0"/>
    </xf>
    <xf numFmtId="49" fontId="3" fillId="10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9" borderId="0" xfId="1" applyFill="1"/>
    <xf numFmtId="0" fontId="8" fillId="9" borderId="0" xfId="1" applyFill="1" applyAlignment="1">
      <alignment horizontal="center"/>
    </xf>
    <xf numFmtId="0" fontId="3" fillId="9" borderId="0" xfId="0" applyFont="1" applyFill="1" applyProtection="1">
      <protection locked="0"/>
    </xf>
    <xf numFmtId="0" fontId="1" fillId="6" borderId="1" xfId="0" applyFont="1" applyFill="1" applyBorder="1"/>
    <xf numFmtId="0" fontId="1" fillId="1" borderId="0" xfId="0" applyFont="1" applyFill="1" applyProtection="1">
      <protection locked="0"/>
    </xf>
    <xf numFmtId="0" fontId="1" fillId="1" borderId="15" xfId="0" applyFont="1" applyFill="1" applyBorder="1" applyProtection="1">
      <protection locked="0"/>
    </xf>
    <xf numFmtId="164" fontId="3" fillId="4" borderId="0" xfId="0" applyNumberFormat="1" applyFont="1" applyFill="1" applyProtection="1"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D89"/>
  <sheetViews>
    <sheetView showGridLines="0" tabSelected="1" zoomScaleNormal="100" zoomScaleSheetLayoutView="100" workbookViewId="0">
      <selection activeCell="AP19" sqref="AP19"/>
    </sheetView>
  </sheetViews>
  <sheetFormatPr defaultColWidth="7.5703125" defaultRowHeight="12.75" x14ac:dyDescent="0.2"/>
  <cols>
    <col min="1" max="1" width="5.28515625" style="36" customWidth="1"/>
    <col min="2" max="2" width="21.7109375" style="36" customWidth="1"/>
    <col min="3" max="3" width="5" style="38" customWidth="1"/>
    <col min="4" max="34" width="3.42578125" style="57" customWidth="1"/>
    <col min="35" max="35" width="5.7109375" style="101" customWidth="1"/>
    <col min="36" max="36" width="40.7109375" style="37" customWidth="1"/>
    <col min="37" max="37" width="2.7109375" style="6" customWidth="1"/>
    <col min="38" max="186" width="7.5703125" style="6" customWidth="1"/>
    <col min="187" max="16384" width="7.5703125" style="6"/>
  </cols>
  <sheetData>
    <row r="1" spans="1:186" x14ac:dyDescent="0.2">
      <c r="A1" s="5"/>
      <c r="B1" s="5"/>
      <c r="C1" s="5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5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86" s="4" customFormat="1" ht="12" customHeight="1" x14ac:dyDescent="0.2">
      <c r="A2" s="1"/>
      <c r="B2" s="1"/>
      <c r="C2" s="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 t="s">
        <v>0</v>
      </c>
      <c r="P2" s="41"/>
      <c r="Q2" s="58" t="s">
        <v>1</v>
      </c>
      <c r="R2" s="43"/>
      <c r="S2" s="43"/>
      <c r="T2" s="43"/>
      <c r="U2" s="44"/>
      <c r="V2" s="44"/>
      <c r="W2" s="44"/>
      <c r="X2" s="44"/>
      <c r="Y2" s="44"/>
      <c r="Z2" s="41"/>
      <c r="AA2" s="41"/>
      <c r="AB2" s="45"/>
      <c r="AC2" s="41"/>
      <c r="AD2" s="41"/>
      <c r="AE2" s="41"/>
      <c r="AF2" s="41"/>
      <c r="AG2" s="42" t="s">
        <v>2</v>
      </c>
      <c r="AH2" s="41"/>
      <c r="AI2" s="45"/>
      <c r="AJ2" s="39" t="s">
        <v>80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86" s="11" customFormat="1" ht="14.1" customHeight="1" x14ac:dyDescent="0.2">
      <c r="A3" s="7" t="s">
        <v>3</v>
      </c>
      <c r="B3" s="8"/>
      <c r="C3" s="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95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86" s="15" customFormat="1" ht="17.100000000000001" customHeight="1" thickBot="1" x14ac:dyDescent="0.25">
      <c r="A4" s="116" t="s">
        <v>4</v>
      </c>
      <c r="B4" s="12" t="s">
        <v>0</v>
      </c>
      <c r="C4" s="13" t="s">
        <v>5</v>
      </c>
      <c r="D4" s="46">
        <v>1</v>
      </c>
      <c r="E4" s="47">
        <v>2</v>
      </c>
      <c r="F4" s="47">
        <v>3</v>
      </c>
      <c r="G4" s="47">
        <v>4</v>
      </c>
      <c r="H4" s="47">
        <v>5</v>
      </c>
      <c r="I4" s="47">
        <v>6</v>
      </c>
      <c r="J4" s="47">
        <v>7</v>
      </c>
      <c r="K4" s="60">
        <v>8</v>
      </c>
      <c r="L4" s="47">
        <v>9</v>
      </c>
      <c r="M4" s="47">
        <v>10</v>
      </c>
      <c r="N4" s="60">
        <v>11</v>
      </c>
      <c r="O4" s="47">
        <v>12</v>
      </c>
      <c r="P4" s="47">
        <v>13</v>
      </c>
      <c r="Q4" s="47">
        <v>14</v>
      </c>
      <c r="R4" s="47">
        <v>15</v>
      </c>
      <c r="S4" s="47">
        <v>16</v>
      </c>
      <c r="T4" s="47">
        <v>17</v>
      </c>
      <c r="U4" s="47">
        <v>18</v>
      </c>
      <c r="V4" s="47">
        <v>19</v>
      </c>
      <c r="W4" s="47">
        <v>20</v>
      </c>
      <c r="X4" s="47">
        <v>21</v>
      </c>
      <c r="Y4" s="60">
        <v>22</v>
      </c>
      <c r="Z4" s="60">
        <v>23</v>
      </c>
      <c r="AA4" s="60">
        <v>24</v>
      </c>
      <c r="AB4" s="60">
        <v>25</v>
      </c>
      <c r="AC4" s="60">
        <v>26</v>
      </c>
      <c r="AD4" s="47">
        <v>27</v>
      </c>
      <c r="AE4" s="47">
        <v>28</v>
      </c>
      <c r="AF4" s="47">
        <v>29</v>
      </c>
      <c r="AG4" s="47">
        <v>30</v>
      </c>
      <c r="AH4" s="47">
        <v>31</v>
      </c>
      <c r="AI4" s="96" t="s">
        <v>6</v>
      </c>
      <c r="AJ4" s="14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86" ht="12" thickTop="1" x14ac:dyDescent="0.2">
      <c r="A5" s="117"/>
      <c r="B5" s="16"/>
      <c r="C5" s="17" t="s">
        <v>8</v>
      </c>
      <c r="D5" s="48" t="s">
        <v>10</v>
      </c>
      <c r="E5" s="48" t="s">
        <v>11</v>
      </c>
      <c r="F5" s="49" t="s">
        <v>11</v>
      </c>
      <c r="G5" s="49" t="s">
        <v>12</v>
      </c>
      <c r="H5" s="48" t="s">
        <v>9</v>
      </c>
      <c r="I5" s="48" t="s">
        <v>13</v>
      </c>
      <c r="J5" s="49" t="s">
        <v>9</v>
      </c>
      <c r="K5" s="48" t="s">
        <v>10</v>
      </c>
      <c r="L5" s="48" t="s">
        <v>11</v>
      </c>
      <c r="M5" s="49" t="s">
        <v>11</v>
      </c>
      <c r="N5" s="49" t="s">
        <v>12</v>
      </c>
      <c r="O5" s="48" t="s">
        <v>9</v>
      </c>
      <c r="P5" s="48" t="s">
        <v>13</v>
      </c>
      <c r="Q5" s="49" t="s">
        <v>9</v>
      </c>
      <c r="R5" s="48" t="s">
        <v>10</v>
      </c>
      <c r="S5" s="48" t="s">
        <v>11</v>
      </c>
      <c r="T5" s="49" t="s">
        <v>11</v>
      </c>
      <c r="U5" s="49" t="s">
        <v>12</v>
      </c>
      <c r="V5" s="48" t="s">
        <v>9</v>
      </c>
      <c r="W5" s="48" t="s">
        <v>13</v>
      </c>
      <c r="X5" s="49" t="s">
        <v>9</v>
      </c>
      <c r="Y5" s="48" t="s">
        <v>10</v>
      </c>
      <c r="Z5" s="48" t="s">
        <v>11</v>
      </c>
      <c r="AA5" s="49" t="s">
        <v>11</v>
      </c>
      <c r="AB5" s="49" t="s">
        <v>12</v>
      </c>
      <c r="AC5" s="48" t="s">
        <v>9</v>
      </c>
      <c r="AD5" s="48" t="s">
        <v>13</v>
      </c>
      <c r="AE5" s="49" t="s">
        <v>9</v>
      </c>
      <c r="AF5" s="48" t="s">
        <v>10</v>
      </c>
      <c r="AG5" s="48" t="s">
        <v>11</v>
      </c>
      <c r="AH5" s="49" t="s">
        <v>11</v>
      </c>
      <c r="AI5" s="62"/>
      <c r="AJ5" s="18"/>
      <c r="AK5" s="2"/>
      <c r="AL5" s="72"/>
      <c r="AM5" s="2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86" s="74" customFormat="1" ht="11.85" customHeight="1" x14ac:dyDescent="0.2">
      <c r="A6" s="118"/>
      <c r="B6" s="68"/>
      <c r="C6" s="69"/>
      <c r="D6" s="70"/>
      <c r="E6" s="70" t="s">
        <v>15</v>
      </c>
      <c r="F6" s="70" t="s">
        <v>15</v>
      </c>
      <c r="G6" s="70"/>
      <c r="H6" s="70"/>
      <c r="I6" s="70"/>
      <c r="J6" s="70"/>
      <c r="K6" s="70"/>
      <c r="L6" s="70" t="s">
        <v>15</v>
      </c>
      <c r="M6" s="70" t="s">
        <v>15</v>
      </c>
      <c r="N6" s="70"/>
      <c r="O6" s="70"/>
      <c r="P6" s="70"/>
      <c r="Q6" s="70"/>
      <c r="R6" s="70"/>
      <c r="S6" s="70" t="s">
        <v>15</v>
      </c>
      <c r="T6" s="70" t="s">
        <v>15</v>
      </c>
      <c r="U6" s="70"/>
      <c r="V6" s="70"/>
      <c r="W6" s="70"/>
      <c r="X6" s="70"/>
      <c r="Y6" s="70"/>
      <c r="Z6" s="70" t="s">
        <v>15</v>
      </c>
      <c r="AA6" s="70" t="s">
        <v>15</v>
      </c>
      <c r="AB6" s="70"/>
      <c r="AC6" s="70"/>
      <c r="AD6" s="70"/>
      <c r="AE6" s="70"/>
      <c r="AF6" s="70"/>
      <c r="AG6" s="70" t="s">
        <v>15</v>
      </c>
      <c r="AH6" s="70" t="s">
        <v>15</v>
      </c>
      <c r="AI6" s="102">
        <f t="shared" ref="AI6:AI9" si="0">SUM(D6:AH6)</f>
        <v>0</v>
      </c>
      <c r="AJ6" s="71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3"/>
      <c r="AW6" s="73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</row>
    <row r="7" spans="1:186" s="80" customFormat="1" ht="12.95" customHeight="1" x14ac:dyDescent="0.2">
      <c r="A7" s="119" t="s">
        <v>51</v>
      </c>
      <c r="B7" s="75" t="s">
        <v>52</v>
      </c>
      <c r="C7" s="76" t="s">
        <v>59</v>
      </c>
      <c r="D7" s="77"/>
      <c r="E7" s="70" t="s">
        <v>15</v>
      </c>
      <c r="F7" s="70" t="s">
        <v>15</v>
      </c>
      <c r="G7" s="77">
        <v>0.5</v>
      </c>
      <c r="H7" s="77">
        <v>0.5</v>
      </c>
      <c r="I7" s="77"/>
      <c r="J7" s="77"/>
      <c r="K7" s="77"/>
      <c r="L7" s="70" t="s">
        <v>15</v>
      </c>
      <c r="M7" s="70" t="s">
        <v>15</v>
      </c>
      <c r="N7" s="77"/>
      <c r="O7" s="77"/>
      <c r="P7" s="77"/>
      <c r="Q7" s="77">
        <v>1</v>
      </c>
      <c r="R7" s="77"/>
      <c r="S7" s="70" t="s">
        <v>15</v>
      </c>
      <c r="T7" s="70" t="s">
        <v>15</v>
      </c>
      <c r="U7" s="77">
        <v>1</v>
      </c>
      <c r="V7" s="77"/>
      <c r="W7" s="77"/>
      <c r="X7" s="77"/>
      <c r="Y7" s="77"/>
      <c r="Z7" s="70" t="s">
        <v>15</v>
      </c>
      <c r="AA7" s="70" t="s">
        <v>15</v>
      </c>
      <c r="AB7" s="77"/>
      <c r="AC7" s="77"/>
      <c r="AD7" s="77">
        <v>2.5</v>
      </c>
      <c r="AE7" s="77">
        <v>1.5</v>
      </c>
      <c r="AF7" s="77"/>
      <c r="AG7" s="70" t="s">
        <v>15</v>
      </c>
      <c r="AH7" s="70" t="s">
        <v>15</v>
      </c>
      <c r="AI7" s="102">
        <f t="shared" si="0"/>
        <v>7</v>
      </c>
      <c r="AJ7" s="79" t="s">
        <v>65</v>
      </c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3"/>
      <c r="AW7" s="73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</row>
    <row r="8" spans="1:186" s="74" customFormat="1" ht="12.95" customHeight="1" x14ac:dyDescent="0.2">
      <c r="A8" s="118" t="s">
        <v>51</v>
      </c>
      <c r="B8" s="68" t="s">
        <v>52</v>
      </c>
      <c r="C8" s="69" t="s">
        <v>59</v>
      </c>
      <c r="D8" s="70"/>
      <c r="E8" s="70" t="s">
        <v>15</v>
      </c>
      <c r="F8" s="70" t="s">
        <v>15</v>
      </c>
      <c r="G8" s="70">
        <v>4</v>
      </c>
      <c r="H8" s="70">
        <v>5</v>
      </c>
      <c r="I8" s="70">
        <v>2</v>
      </c>
      <c r="J8" s="70">
        <v>3</v>
      </c>
      <c r="K8" s="70">
        <v>4</v>
      </c>
      <c r="L8" s="70" t="s">
        <v>15</v>
      </c>
      <c r="M8" s="70" t="s">
        <v>15</v>
      </c>
      <c r="N8" s="70">
        <v>2</v>
      </c>
      <c r="O8" s="70">
        <v>5</v>
      </c>
      <c r="P8" s="70">
        <v>4</v>
      </c>
      <c r="Q8" s="70">
        <v>1</v>
      </c>
      <c r="R8" s="70">
        <v>3</v>
      </c>
      <c r="S8" s="70" t="s">
        <v>15</v>
      </c>
      <c r="T8" s="70" t="s">
        <v>15</v>
      </c>
      <c r="U8" s="70">
        <v>0.5</v>
      </c>
      <c r="V8" s="70"/>
      <c r="W8" s="70"/>
      <c r="X8" s="70"/>
      <c r="Y8" s="70">
        <v>2.5</v>
      </c>
      <c r="Z8" s="70" t="s">
        <v>15</v>
      </c>
      <c r="AA8" s="70" t="s">
        <v>15</v>
      </c>
      <c r="AB8" s="70">
        <v>1</v>
      </c>
      <c r="AC8" s="70">
        <v>3</v>
      </c>
      <c r="AD8" s="70">
        <v>3</v>
      </c>
      <c r="AE8" s="70">
        <v>1</v>
      </c>
      <c r="AF8" s="70">
        <v>2.5</v>
      </c>
      <c r="AG8" s="70" t="s">
        <v>15</v>
      </c>
      <c r="AH8" s="70" t="s">
        <v>15</v>
      </c>
      <c r="AI8" s="102">
        <f t="shared" si="0"/>
        <v>46.5</v>
      </c>
      <c r="AJ8" s="71" t="s">
        <v>70</v>
      </c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3"/>
      <c r="AW8" s="73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</row>
    <row r="9" spans="1:186" s="80" customFormat="1" ht="12.95" customHeight="1" x14ac:dyDescent="0.2">
      <c r="A9" s="119" t="s">
        <v>51</v>
      </c>
      <c r="B9" s="75" t="s">
        <v>52</v>
      </c>
      <c r="C9" s="76" t="s">
        <v>59</v>
      </c>
      <c r="D9" s="77"/>
      <c r="E9" s="70" t="s">
        <v>15</v>
      </c>
      <c r="F9" s="70" t="s">
        <v>15</v>
      </c>
      <c r="G9" s="77"/>
      <c r="H9" s="77"/>
      <c r="I9" s="77"/>
      <c r="J9" s="78"/>
      <c r="K9" s="77"/>
      <c r="L9" s="70" t="s">
        <v>15</v>
      </c>
      <c r="M9" s="70" t="s">
        <v>15</v>
      </c>
      <c r="N9" s="77"/>
      <c r="O9" s="77"/>
      <c r="P9" s="77"/>
      <c r="Q9" s="78"/>
      <c r="R9" s="77"/>
      <c r="S9" s="70" t="s">
        <v>15</v>
      </c>
      <c r="T9" s="70" t="s">
        <v>15</v>
      </c>
      <c r="U9" s="77"/>
      <c r="V9" s="77"/>
      <c r="W9" s="77"/>
      <c r="X9" s="78"/>
      <c r="Y9" s="77"/>
      <c r="Z9" s="70" t="s">
        <v>15</v>
      </c>
      <c r="AA9" s="70" t="s">
        <v>15</v>
      </c>
      <c r="AB9" s="77"/>
      <c r="AC9" s="77"/>
      <c r="AD9" s="77"/>
      <c r="AE9" s="78"/>
      <c r="AF9" s="77"/>
      <c r="AG9" s="70" t="s">
        <v>15</v>
      </c>
      <c r="AH9" s="70" t="s">
        <v>15</v>
      </c>
      <c r="AI9" s="102">
        <f t="shared" si="0"/>
        <v>0</v>
      </c>
      <c r="AJ9" s="79" t="s">
        <v>67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3"/>
      <c r="AW9" s="73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</row>
    <row r="10" spans="1:186" s="74" customFormat="1" ht="12.95" customHeight="1" x14ac:dyDescent="0.2">
      <c r="A10" s="118" t="s">
        <v>51</v>
      </c>
      <c r="B10" s="68" t="s">
        <v>52</v>
      </c>
      <c r="C10" s="69" t="s">
        <v>59</v>
      </c>
      <c r="D10" s="106"/>
      <c r="E10" s="70" t="s">
        <v>15</v>
      </c>
      <c r="F10" s="70" t="s">
        <v>15</v>
      </c>
      <c r="G10" s="70">
        <v>3</v>
      </c>
      <c r="H10" s="70"/>
      <c r="I10" s="70">
        <v>3</v>
      </c>
      <c r="J10" s="70">
        <v>2.5</v>
      </c>
      <c r="K10" s="70">
        <v>2</v>
      </c>
      <c r="L10" s="70" t="s">
        <v>15</v>
      </c>
      <c r="M10" s="70" t="s">
        <v>15</v>
      </c>
      <c r="N10" s="70">
        <v>4.5</v>
      </c>
      <c r="O10" s="70">
        <v>1</v>
      </c>
      <c r="P10" s="70">
        <v>1</v>
      </c>
      <c r="Q10" s="70">
        <v>3</v>
      </c>
      <c r="R10" s="70">
        <v>1.5</v>
      </c>
      <c r="S10" s="70" t="s">
        <v>15</v>
      </c>
      <c r="T10" s="70" t="s">
        <v>15</v>
      </c>
      <c r="U10" s="70">
        <v>4.5</v>
      </c>
      <c r="V10" s="70"/>
      <c r="W10" s="70"/>
      <c r="X10" s="70"/>
      <c r="Y10" s="70">
        <v>5</v>
      </c>
      <c r="Z10" s="70" t="s">
        <v>15</v>
      </c>
      <c r="AA10" s="70" t="s">
        <v>15</v>
      </c>
      <c r="AB10" s="70">
        <v>4</v>
      </c>
      <c r="AC10" s="70">
        <v>4</v>
      </c>
      <c r="AD10" s="70">
        <v>1</v>
      </c>
      <c r="AE10" s="70">
        <v>3</v>
      </c>
      <c r="AF10" s="70">
        <v>3</v>
      </c>
      <c r="AG10" s="70" t="s">
        <v>15</v>
      </c>
      <c r="AH10" s="70" t="s">
        <v>15</v>
      </c>
      <c r="AI10" s="102">
        <f t="shared" ref="AI10" si="1">SUM(D10:AH10)</f>
        <v>46</v>
      </c>
      <c r="AJ10" s="71" t="s">
        <v>71</v>
      </c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3"/>
      <c r="AW10" s="73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</row>
    <row r="11" spans="1:186" s="80" customFormat="1" ht="12.95" customHeight="1" x14ac:dyDescent="0.2">
      <c r="A11" s="119" t="s">
        <v>51</v>
      </c>
      <c r="B11" s="75" t="s">
        <v>52</v>
      </c>
      <c r="C11" s="76" t="s">
        <v>59</v>
      </c>
      <c r="D11" s="77"/>
      <c r="E11" s="70" t="s">
        <v>15</v>
      </c>
      <c r="F11" s="70" t="s">
        <v>15</v>
      </c>
      <c r="G11" s="77"/>
      <c r="H11" s="77">
        <v>6</v>
      </c>
      <c r="I11" s="77"/>
      <c r="J11" s="77"/>
      <c r="K11" s="77"/>
      <c r="L11" s="70" t="s">
        <v>15</v>
      </c>
      <c r="M11" s="70" t="s">
        <v>15</v>
      </c>
      <c r="N11" s="77"/>
      <c r="O11" s="77"/>
      <c r="P11" s="77"/>
      <c r="Q11" s="77"/>
      <c r="R11" s="77"/>
      <c r="S11" s="70" t="s">
        <v>15</v>
      </c>
      <c r="T11" s="70" t="s">
        <v>15</v>
      </c>
      <c r="U11" s="77"/>
      <c r="V11" s="77">
        <v>7</v>
      </c>
      <c r="W11" s="77"/>
      <c r="X11" s="77"/>
      <c r="Y11" s="77"/>
      <c r="Z11" s="70" t="s">
        <v>15</v>
      </c>
      <c r="AA11" s="70" t="s">
        <v>15</v>
      </c>
      <c r="AB11" s="77"/>
      <c r="AC11" s="77"/>
      <c r="AD11" s="77"/>
      <c r="AE11" s="77"/>
      <c r="AF11" s="77"/>
      <c r="AG11" s="70" t="s">
        <v>15</v>
      </c>
      <c r="AH11" s="70" t="s">
        <v>15</v>
      </c>
      <c r="AI11" s="102">
        <f>SUM(D11:AH11)</f>
        <v>13</v>
      </c>
      <c r="AJ11" s="79" t="s">
        <v>69</v>
      </c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3"/>
      <c r="AW11" s="73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</row>
    <row r="12" spans="1:186" s="90" customFormat="1" ht="12.95" customHeight="1" x14ac:dyDescent="0.2">
      <c r="A12" s="120" t="s">
        <v>51</v>
      </c>
      <c r="B12" s="82" t="s">
        <v>52</v>
      </c>
      <c r="C12" s="83" t="s">
        <v>53</v>
      </c>
      <c r="D12" s="70"/>
      <c r="E12" s="70" t="s">
        <v>15</v>
      </c>
      <c r="F12" s="70" t="s">
        <v>15</v>
      </c>
      <c r="G12" s="84"/>
      <c r="H12" s="85"/>
      <c r="I12" s="84"/>
      <c r="J12" s="85"/>
      <c r="K12" s="70"/>
      <c r="L12" s="70" t="s">
        <v>15</v>
      </c>
      <c r="M12" s="70" t="s">
        <v>15</v>
      </c>
      <c r="N12" s="84"/>
      <c r="O12" s="85"/>
      <c r="P12" s="84">
        <v>2</v>
      </c>
      <c r="Q12" s="85"/>
      <c r="R12" s="70"/>
      <c r="S12" s="70" t="s">
        <v>15</v>
      </c>
      <c r="T12" s="70" t="s">
        <v>15</v>
      </c>
      <c r="U12" s="84">
        <v>1</v>
      </c>
      <c r="V12" s="85">
        <v>1</v>
      </c>
      <c r="W12" s="84"/>
      <c r="X12" s="85"/>
      <c r="Y12" s="70"/>
      <c r="Z12" s="70" t="s">
        <v>15</v>
      </c>
      <c r="AA12" s="70" t="s">
        <v>15</v>
      </c>
      <c r="AB12" s="84"/>
      <c r="AC12" s="85"/>
      <c r="AD12" s="84"/>
      <c r="AE12" s="85"/>
      <c r="AF12" s="70"/>
      <c r="AG12" s="70" t="s">
        <v>15</v>
      </c>
      <c r="AH12" s="70" t="s">
        <v>15</v>
      </c>
      <c r="AI12" s="103">
        <f>SUM(D12:AH12)</f>
        <v>4</v>
      </c>
      <c r="AJ12" s="86" t="s">
        <v>82</v>
      </c>
      <c r="AK12" s="87"/>
      <c r="AL12" s="72"/>
      <c r="AM12" s="87"/>
      <c r="AN12" s="87"/>
      <c r="AO12" s="87"/>
      <c r="AP12" s="87"/>
      <c r="AQ12" s="87"/>
      <c r="AR12" s="87"/>
      <c r="AS12" s="87"/>
      <c r="AT12" s="87"/>
      <c r="AU12" s="87"/>
      <c r="AV12" s="88"/>
      <c r="AW12" s="88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s="91" customFormat="1" ht="12.95" customHeight="1" x14ac:dyDescent="0.2">
      <c r="A13" s="119" t="s">
        <v>51</v>
      </c>
      <c r="B13" s="75" t="s">
        <v>52</v>
      </c>
      <c r="C13" s="76" t="s">
        <v>59</v>
      </c>
      <c r="D13" s="77"/>
      <c r="E13" s="70" t="s">
        <v>15</v>
      </c>
      <c r="F13" s="70" t="s">
        <v>15</v>
      </c>
      <c r="G13" s="77"/>
      <c r="H13" s="78"/>
      <c r="I13" s="77"/>
      <c r="J13" s="78"/>
      <c r="K13" s="77"/>
      <c r="L13" s="70" t="s">
        <v>15</v>
      </c>
      <c r="M13" s="70" t="s">
        <v>15</v>
      </c>
      <c r="N13" s="77">
        <v>1</v>
      </c>
      <c r="O13" s="78"/>
      <c r="P13" s="77"/>
      <c r="Q13" s="78">
        <v>0.5</v>
      </c>
      <c r="R13" s="77"/>
      <c r="S13" s="70" t="s">
        <v>15</v>
      </c>
      <c r="T13" s="70" t="s">
        <v>15</v>
      </c>
      <c r="U13" s="77"/>
      <c r="V13" s="78"/>
      <c r="W13" s="77"/>
      <c r="X13" s="78"/>
      <c r="Y13" s="77"/>
      <c r="Z13" s="70" t="s">
        <v>15</v>
      </c>
      <c r="AA13" s="70" t="s">
        <v>15</v>
      </c>
      <c r="AB13" s="77"/>
      <c r="AC13" s="78"/>
      <c r="AD13" s="77">
        <v>1</v>
      </c>
      <c r="AE13" s="78"/>
      <c r="AF13" s="77"/>
      <c r="AG13" s="70" t="s">
        <v>15</v>
      </c>
      <c r="AH13" s="70" t="s">
        <v>15</v>
      </c>
      <c r="AI13" s="102">
        <f>SUM(D13:AH13)</f>
        <v>2.5</v>
      </c>
      <c r="AJ13" s="79" t="s">
        <v>79</v>
      </c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3"/>
      <c r="AW13" s="73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80"/>
      <c r="DK13" s="80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80"/>
      <c r="EL13" s="80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</row>
    <row r="14" spans="1:186" s="74" customFormat="1" ht="12.95" customHeight="1" x14ac:dyDescent="0.2">
      <c r="A14" s="118"/>
      <c r="B14" s="68"/>
      <c r="C14" s="69"/>
      <c r="D14" s="70"/>
      <c r="E14" s="70" t="s">
        <v>15</v>
      </c>
      <c r="F14" s="70" t="s">
        <v>15</v>
      </c>
      <c r="G14" s="70"/>
      <c r="H14" s="81"/>
      <c r="I14" s="70"/>
      <c r="J14" s="81"/>
      <c r="K14" s="70"/>
      <c r="L14" s="70" t="s">
        <v>15</v>
      </c>
      <c r="M14" s="70" t="s">
        <v>15</v>
      </c>
      <c r="N14" s="70"/>
      <c r="O14" s="81"/>
      <c r="P14" s="70"/>
      <c r="Q14" s="81"/>
      <c r="R14" s="70"/>
      <c r="S14" s="70" t="s">
        <v>15</v>
      </c>
      <c r="T14" s="70" t="s">
        <v>15</v>
      </c>
      <c r="U14" s="70"/>
      <c r="V14" s="81"/>
      <c r="W14" s="70"/>
      <c r="X14" s="81"/>
      <c r="Y14" s="70"/>
      <c r="Z14" s="70" t="s">
        <v>15</v>
      </c>
      <c r="AA14" s="70" t="s">
        <v>15</v>
      </c>
      <c r="AB14" s="70"/>
      <c r="AC14" s="81"/>
      <c r="AD14" s="70"/>
      <c r="AE14" s="81"/>
      <c r="AF14" s="70"/>
      <c r="AG14" s="70" t="s">
        <v>15</v>
      </c>
      <c r="AH14" s="70" t="s">
        <v>15</v>
      </c>
      <c r="AI14" s="102">
        <f t="shared" ref="AI14" si="2">SUM(D14:AH14)</f>
        <v>0</v>
      </c>
      <c r="AJ14" s="71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3"/>
      <c r="AW14" s="73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</row>
    <row r="15" spans="1:186" s="67" customFormat="1" ht="12.95" customHeight="1" x14ac:dyDescent="0.2">
      <c r="A15" s="119" t="s">
        <v>56</v>
      </c>
      <c r="B15" s="63" t="s">
        <v>66</v>
      </c>
      <c r="C15" s="76" t="s">
        <v>35</v>
      </c>
      <c r="D15" s="77"/>
      <c r="E15" s="70" t="s">
        <v>15</v>
      </c>
      <c r="F15" s="70" t="s">
        <v>15</v>
      </c>
      <c r="G15" s="77"/>
      <c r="H15" s="77"/>
      <c r="I15" s="77"/>
      <c r="J15" s="78"/>
      <c r="K15" s="77"/>
      <c r="L15" s="70" t="s">
        <v>15</v>
      </c>
      <c r="M15" s="70" t="s">
        <v>15</v>
      </c>
      <c r="N15" s="77"/>
      <c r="O15" s="77"/>
      <c r="P15" s="77"/>
      <c r="Q15" s="78"/>
      <c r="R15" s="77"/>
      <c r="S15" s="70" t="s">
        <v>15</v>
      </c>
      <c r="T15" s="70" t="s">
        <v>15</v>
      </c>
      <c r="U15" s="77"/>
      <c r="V15" s="77"/>
      <c r="W15" s="77"/>
      <c r="X15" s="78"/>
      <c r="Y15" s="77"/>
      <c r="Z15" s="70" t="s">
        <v>15</v>
      </c>
      <c r="AA15" s="70" t="s">
        <v>15</v>
      </c>
      <c r="AB15" s="77"/>
      <c r="AC15" s="77"/>
      <c r="AD15" s="77"/>
      <c r="AE15" s="78"/>
      <c r="AF15" s="77"/>
      <c r="AG15" s="70" t="s">
        <v>15</v>
      </c>
      <c r="AH15" s="70" t="s">
        <v>15</v>
      </c>
      <c r="AI15" s="102">
        <f>SUM(D15:AH15)</f>
        <v>0</v>
      </c>
      <c r="AJ15" s="64" t="s">
        <v>78</v>
      </c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6"/>
      <c r="AW15" s="66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</row>
    <row r="16" spans="1:186" s="74" customFormat="1" ht="12.95" customHeight="1" x14ac:dyDescent="0.2">
      <c r="A16" s="118" t="s">
        <v>56</v>
      </c>
      <c r="B16" s="68" t="s">
        <v>57</v>
      </c>
      <c r="C16" s="69" t="s">
        <v>35</v>
      </c>
      <c r="D16" s="70"/>
      <c r="E16" s="70" t="s">
        <v>15</v>
      </c>
      <c r="F16" s="70" t="s">
        <v>15</v>
      </c>
      <c r="G16" s="81"/>
      <c r="H16" s="81"/>
      <c r="I16" s="70"/>
      <c r="J16" s="81"/>
      <c r="K16" s="70"/>
      <c r="L16" s="70" t="s">
        <v>15</v>
      </c>
      <c r="M16" s="70" t="s">
        <v>15</v>
      </c>
      <c r="N16" s="70"/>
      <c r="O16" s="81"/>
      <c r="P16" s="70"/>
      <c r="Q16" s="81"/>
      <c r="R16" s="70"/>
      <c r="S16" s="70" t="s">
        <v>15</v>
      </c>
      <c r="T16" s="70" t="s">
        <v>15</v>
      </c>
      <c r="U16" s="81"/>
      <c r="V16" s="81"/>
      <c r="W16" s="70"/>
      <c r="X16" s="81"/>
      <c r="Y16" s="70"/>
      <c r="Z16" s="70" t="s">
        <v>15</v>
      </c>
      <c r="AA16" s="70" t="s">
        <v>15</v>
      </c>
      <c r="AB16" s="81"/>
      <c r="AC16" s="81"/>
      <c r="AD16" s="70"/>
      <c r="AE16" s="81"/>
      <c r="AF16" s="70"/>
      <c r="AG16" s="70" t="s">
        <v>15</v>
      </c>
      <c r="AH16" s="70" t="s">
        <v>15</v>
      </c>
      <c r="AI16" s="102">
        <f t="shared" ref="AI16:AI20" si="3">SUM(D16:AH16)</f>
        <v>0</v>
      </c>
      <c r="AJ16" s="71" t="s">
        <v>60</v>
      </c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3"/>
      <c r="AW16" s="73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</row>
    <row r="17" spans="1:186" s="92" customFormat="1" ht="12.95" customHeight="1" x14ac:dyDescent="0.2">
      <c r="A17" s="119" t="s">
        <v>56</v>
      </c>
      <c r="B17" s="75" t="s">
        <v>57</v>
      </c>
      <c r="C17" s="76" t="s">
        <v>35</v>
      </c>
      <c r="D17" s="77"/>
      <c r="E17" s="70" t="s">
        <v>15</v>
      </c>
      <c r="F17" s="70" t="s">
        <v>15</v>
      </c>
      <c r="G17" s="78"/>
      <c r="H17" s="78"/>
      <c r="I17" s="77"/>
      <c r="J17" s="78"/>
      <c r="K17" s="77"/>
      <c r="L17" s="70" t="s">
        <v>15</v>
      </c>
      <c r="M17" s="70" t="s">
        <v>15</v>
      </c>
      <c r="N17" s="77"/>
      <c r="O17" s="78"/>
      <c r="P17" s="77"/>
      <c r="Q17" s="78"/>
      <c r="R17" s="77"/>
      <c r="S17" s="70" t="s">
        <v>15</v>
      </c>
      <c r="T17" s="70" t="s">
        <v>15</v>
      </c>
      <c r="U17" s="78"/>
      <c r="V17" s="78"/>
      <c r="W17" s="77"/>
      <c r="X17" s="78"/>
      <c r="Y17" s="77"/>
      <c r="Z17" s="70" t="s">
        <v>15</v>
      </c>
      <c r="AA17" s="70" t="s">
        <v>15</v>
      </c>
      <c r="AB17" s="78"/>
      <c r="AC17" s="78"/>
      <c r="AD17" s="77"/>
      <c r="AE17" s="78"/>
      <c r="AF17" s="77"/>
      <c r="AG17" s="70" t="s">
        <v>15</v>
      </c>
      <c r="AH17" s="70" t="s">
        <v>15</v>
      </c>
      <c r="AI17" s="102">
        <f t="shared" ref="AI17:AI18" si="4">SUM(D17:AH17)</f>
        <v>0</v>
      </c>
      <c r="AJ17" s="79" t="s">
        <v>67</v>
      </c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3"/>
      <c r="AW17" s="73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80"/>
      <c r="DK17" s="80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80"/>
      <c r="EL17" s="80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</row>
    <row r="18" spans="1:186" s="74" customFormat="1" ht="12.95" customHeight="1" x14ac:dyDescent="0.2">
      <c r="A18" s="118" t="s">
        <v>56</v>
      </c>
      <c r="B18" s="68" t="s">
        <v>57</v>
      </c>
      <c r="C18" s="69" t="s">
        <v>35</v>
      </c>
      <c r="D18" s="70"/>
      <c r="E18" s="70" t="s">
        <v>15</v>
      </c>
      <c r="F18" s="70" t="s">
        <v>15</v>
      </c>
      <c r="G18" s="70"/>
      <c r="H18" s="81"/>
      <c r="I18" s="70"/>
      <c r="J18" s="81"/>
      <c r="K18" s="70"/>
      <c r="L18" s="70" t="s">
        <v>15</v>
      </c>
      <c r="M18" s="70" t="s">
        <v>15</v>
      </c>
      <c r="N18" s="70"/>
      <c r="O18" s="81"/>
      <c r="P18" s="70"/>
      <c r="Q18" s="81"/>
      <c r="R18" s="70"/>
      <c r="S18" s="70" t="s">
        <v>15</v>
      </c>
      <c r="T18" s="70" t="s">
        <v>15</v>
      </c>
      <c r="U18" s="70"/>
      <c r="V18" s="81"/>
      <c r="W18" s="70"/>
      <c r="X18" s="81"/>
      <c r="Y18" s="70"/>
      <c r="Z18" s="70" t="s">
        <v>15</v>
      </c>
      <c r="AA18" s="70" t="s">
        <v>15</v>
      </c>
      <c r="AB18" s="70"/>
      <c r="AC18" s="81"/>
      <c r="AD18" s="70"/>
      <c r="AE18" s="81"/>
      <c r="AF18" s="70"/>
      <c r="AG18" s="70" t="s">
        <v>15</v>
      </c>
      <c r="AH18" s="70" t="s">
        <v>15</v>
      </c>
      <c r="AI18" s="102">
        <f t="shared" si="4"/>
        <v>0</v>
      </c>
      <c r="AJ18" s="71" t="s">
        <v>72</v>
      </c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3"/>
      <c r="AW18" s="73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</row>
    <row r="19" spans="1:186" s="92" customFormat="1" ht="12.95" customHeight="1" x14ac:dyDescent="0.2">
      <c r="A19" s="119" t="s">
        <v>56</v>
      </c>
      <c r="B19" s="75" t="s">
        <v>57</v>
      </c>
      <c r="C19" s="76" t="s">
        <v>35</v>
      </c>
      <c r="D19" s="77"/>
      <c r="E19" s="70" t="s">
        <v>15</v>
      </c>
      <c r="F19" s="70" t="s">
        <v>15</v>
      </c>
      <c r="G19" s="77"/>
      <c r="H19" s="78"/>
      <c r="I19" s="77"/>
      <c r="J19" s="78"/>
      <c r="K19" s="77"/>
      <c r="L19" s="70" t="s">
        <v>15</v>
      </c>
      <c r="M19" s="70" t="s">
        <v>15</v>
      </c>
      <c r="N19" s="77"/>
      <c r="O19" s="78"/>
      <c r="P19" s="77"/>
      <c r="Q19" s="78"/>
      <c r="R19" s="77"/>
      <c r="S19" s="70" t="s">
        <v>15</v>
      </c>
      <c r="T19" s="70" t="s">
        <v>15</v>
      </c>
      <c r="U19" s="77"/>
      <c r="V19" s="78"/>
      <c r="W19" s="77"/>
      <c r="X19" s="78"/>
      <c r="Y19" s="77"/>
      <c r="Z19" s="70" t="s">
        <v>15</v>
      </c>
      <c r="AA19" s="70" t="s">
        <v>15</v>
      </c>
      <c r="AB19" s="77"/>
      <c r="AC19" s="78"/>
      <c r="AD19" s="77"/>
      <c r="AE19" s="78"/>
      <c r="AF19" s="77"/>
      <c r="AG19" s="70" t="s">
        <v>15</v>
      </c>
      <c r="AH19" s="70" t="s">
        <v>15</v>
      </c>
      <c r="AI19" s="102">
        <f t="shared" si="3"/>
        <v>0</v>
      </c>
      <c r="AJ19" s="79" t="s">
        <v>63</v>
      </c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3"/>
      <c r="AW19" s="73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80"/>
      <c r="DK19" s="80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80"/>
      <c r="EL19" s="80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</row>
    <row r="20" spans="1:186" s="74" customFormat="1" ht="12.95" customHeight="1" x14ac:dyDescent="0.2">
      <c r="A20" s="118" t="s">
        <v>56</v>
      </c>
      <c r="B20" s="68" t="s">
        <v>57</v>
      </c>
      <c r="C20" s="69" t="s">
        <v>35</v>
      </c>
      <c r="D20" s="70"/>
      <c r="E20" s="70" t="s">
        <v>15</v>
      </c>
      <c r="F20" s="70" t="s">
        <v>15</v>
      </c>
      <c r="G20" s="70"/>
      <c r="H20" s="81"/>
      <c r="I20" s="70"/>
      <c r="J20" s="81"/>
      <c r="K20" s="70"/>
      <c r="L20" s="70" t="s">
        <v>15</v>
      </c>
      <c r="M20" s="70" t="s">
        <v>15</v>
      </c>
      <c r="N20" s="70"/>
      <c r="O20" s="81"/>
      <c r="P20" s="70"/>
      <c r="Q20" s="81"/>
      <c r="R20" s="70"/>
      <c r="S20" s="70" t="s">
        <v>15</v>
      </c>
      <c r="T20" s="70" t="s">
        <v>15</v>
      </c>
      <c r="U20" s="70"/>
      <c r="V20" s="81"/>
      <c r="W20" s="70"/>
      <c r="X20" s="81"/>
      <c r="Y20" s="70"/>
      <c r="Z20" s="70" t="s">
        <v>15</v>
      </c>
      <c r="AA20" s="70" t="s">
        <v>15</v>
      </c>
      <c r="AB20" s="70"/>
      <c r="AC20" s="81"/>
      <c r="AD20" s="70"/>
      <c r="AE20" s="81"/>
      <c r="AF20" s="70"/>
      <c r="AG20" s="70" t="s">
        <v>15</v>
      </c>
      <c r="AH20" s="70" t="s">
        <v>15</v>
      </c>
      <c r="AI20" s="102">
        <f t="shared" si="3"/>
        <v>0</v>
      </c>
      <c r="AJ20" s="71" t="s">
        <v>64</v>
      </c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3"/>
      <c r="AW20" s="73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</row>
    <row r="21" spans="1:186" s="74" customFormat="1" ht="12.95" customHeight="1" x14ac:dyDescent="0.2">
      <c r="A21" s="121" t="s">
        <v>56</v>
      </c>
      <c r="B21" s="93" t="s">
        <v>61</v>
      </c>
      <c r="C21" s="94" t="s">
        <v>53</v>
      </c>
      <c r="D21" s="77"/>
      <c r="E21" s="70" t="s">
        <v>15</v>
      </c>
      <c r="F21" s="70" t="s">
        <v>15</v>
      </c>
      <c r="G21" s="77"/>
      <c r="H21" s="78"/>
      <c r="I21" s="77"/>
      <c r="J21" s="78"/>
      <c r="K21" s="77"/>
      <c r="L21" s="70" t="s">
        <v>15</v>
      </c>
      <c r="M21" s="70" t="s">
        <v>15</v>
      </c>
      <c r="N21" s="77"/>
      <c r="O21" s="78"/>
      <c r="P21" s="77"/>
      <c r="Q21" s="78"/>
      <c r="R21" s="77"/>
      <c r="S21" s="70" t="s">
        <v>15</v>
      </c>
      <c r="T21" s="70" t="s">
        <v>15</v>
      </c>
      <c r="U21" s="77"/>
      <c r="V21" s="78"/>
      <c r="W21" s="77"/>
      <c r="X21" s="78"/>
      <c r="Y21" s="77"/>
      <c r="Z21" s="70" t="s">
        <v>15</v>
      </c>
      <c r="AA21" s="70" t="s">
        <v>15</v>
      </c>
      <c r="AB21" s="77"/>
      <c r="AC21" s="78"/>
      <c r="AD21" s="77"/>
      <c r="AE21" s="78"/>
      <c r="AF21" s="77"/>
      <c r="AG21" s="70" t="s">
        <v>15</v>
      </c>
      <c r="AH21" s="70" t="s">
        <v>15</v>
      </c>
      <c r="AI21" s="102">
        <f>SUM(D21:AH21)</f>
        <v>0</v>
      </c>
      <c r="AJ21" s="79" t="s">
        <v>76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3"/>
      <c r="AW21" s="73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</row>
    <row r="22" spans="1:186" s="20" customFormat="1" x14ac:dyDescent="0.2">
      <c r="A22" s="27"/>
      <c r="B22" s="22" t="s">
        <v>16</v>
      </c>
      <c r="C22" s="61"/>
      <c r="D22" s="50">
        <f t="shared" ref="D22:AH22" si="5">SUM(D6:D21)</f>
        <v>0</v>
      </c>
      <c r="E22" s="50">
        <f t="shared" si="5"/>
        <v>0</v>
      </c>
      <c r="F22" s="50">
        <f t="shared" si="5"/>
        <v>0</v>
      </c>
      <c r="G22" s="50">
        <f t="shared" si="5"/>
        <v>7.5</v>
      </c>
      <c r="H22" s="50">
        <f t="shared" si="5"/>
        <v>11.5</v>
      </c>
      <c r="I22" s="50">
        <f t="shared" si="5"/>
        <v>5</v>
      </c>
      <c r="J22" s="50">
        <f t="shared" si="5"/>
        <v>5.5</v>
      </c>
      <c r="K22" s="50">
        <f t="shared" si="5"/>
        <v>6</v>
      </c>
      <c r="L22" s="50">
        <f t="shared" si="5"/>
        <v>0</v>
      </c>
      <c r="M22" s="50">
        <f t="shared" si="5"/>
        <v>0</v>
      </c>
      <c r="N22" s="50">
        <f t="shared" si="5"/>
        <v>7.5</v>
      </c>
      <c r="O22" s="50">
        <f t="shared" si="5"/>
        <v>6</v>
      </c>
      <c r="P22" s="50">
        <f t="shared" si="5"/>
        <v>7</v>
      </c>
      <c r="Q22" s="50">
        <f t="shared" si="5"/>
        <v>5.5</v>
      </c>
      <c r="R22" s="50">
        <f t="shared" si="5"/>
        <v>4.5</v>
      </c>
      <c r="S22" s="50">
        <f t="shared" si="5"/>
        <v>0</v>
      </c>
      <c r="T22" s="50">
        <f t="shared" si="5"/>
        <v>0</v>
      </c>
      <c r="U22" s="50">
        <f t="shared" si="5"/>
        <v>7</v>
      </c>
      <c r="V22" s="50">
        <f t="shared" si="5"/>
        <v>8</v>
      </c>
      <c r="W22" s="50">
        <f t="shared" si="5"/>
        <v>0</v>
      </c>
      <c r="X22" s="50">
        <f t="shared" si="5"/>
        <v>0</v>
      </c>
      <c r="Y22" s="50">
        <f t="shared" si="5"/>
        <v>7.5</v>
      </c>
      <c r="Z22" s="50">
        <f t="shared" si="5"/>
        <v>0</v>
      </c>
      <c r="AA22" s="50">
        <f t="shared" si="5"/>
        <v>0</v>
      </c>
      <c r="AB22" s="50">
        <f t="shared" si="5"/>
        <v>5</v>
      </c>
      <c r="AC22" s="50">
        <f t="shared" si="5"/>
        <v>7</v>
      </c>
      <c r="AD22" s="50">
        <f t="shared" si="5"/>
        <v>7.5</v>
      </c>
      <c r="AE22" s="50">
        <f t="shared" si="5"/>
        <v>5.5</v>
      </c>
      <c r="AF22" s="50">
        <f t="shared" si="5"/>
        <v>5.5</v>
      </c>
      <c r="AG22" s="50">
        <f t="shared" si="5"/>
        <v>0</v>
      </c>
      <c r="AH22" s="50">
        <f t="shared" si="5"/>
        <v>0</v>
      </c>
      <c r="AI22" s="104">
        <f t="shared" ref="AI22" si="6">SUM(AI6:AI21)</f>
        <v>119</v>
      </c>
      <c r="AJ22" s="23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</row>
    <row r="23" spans="1:186" s="21" customFormat="1" x14ac:dyDescent="0.2">
      <c r="A23" s="24" t="s">
        <v>17</v>
      </c>
      <c r="B23" s="24"/>
      <c r="C23" s="24"/>
      <c r="D23" s="51">
        <f>7.5</f>
        <v>7.5</v>
      </c>
      <c r="E23" s="51"/>
      <c r="F23" s="51"/>
      <c r="G23" s="51"/>
      <c r="H23" s="51"/>
      <c r="I23" s="51"/>
      <c r="J23" s="51"/>
      <c r="K23" s="108"/>
      <c r="L23" s="51"/>
      <c r="M23" s="51"/>
      <c r="N23" s="51"/>
      <c r="O23" s="51"/>
      <c r="P23" s="51"/>
      <c r="Q23" s="51"/>
      <c r="R23" s="108"/>
      <c r="S23" s="51"/>
      <c r="T23" s="51"/>
      <c r="U23" s="51"/>
      <c r="V23" s="51"/>
      <c r="W23" s="51"/>
      <c r="X23" s="51"/>
      <c r="Y23" s="108"/>
      <c r="Z23" s="51"/>
      <c r="AA23" s="51"/>
      <c r="AB23" s="51"/>
      <c r="AC23" s="51"/>
      <c r="AD23" s="51"/>
      <c r="AE23" s="51"/>
      <c r="AF23" s="108"/>
      <c r="AG23" s="51"/>
      <c r="AH23" s="51"/>
      <c r="AI23" s="104">
        <f>SUM(D23:AH23)</f>
        <v>7.5</v>
      </c>
      <c r="AJ23" s="25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3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</row>
    <row r="24" spans="1:186" s="131" customFormat="1" x14ac:dyDescent="0.2">
      <c r="A24" s="129" t="s">
        <v>18</v>
      </c>
      <c r="B24" s="129"/>
      <c r="C24" s="129"/>
      <c r="D24" s="51"/>
      <c r="E24" s="51"/>
      <c r="F24" s="51"/>
      <c r="G24" s="51">
        <v>1</v>
      </c>
      <c r="H24" s="51"/>
      <c r="I24" s="51"/>
      <c r="J24" s="107"/>
      <c r="K24" s="109"/>
      <c r="L24" s="51"/>
      <c r="M24" s="51"/>
      <c r="N24" s="51"/>
      <c r="O24" s="51"/>
      <c r="P24" s="107"/>
      <c r="Q24" s="107">
        <v>1</v>
      </c>
      <c r="R24" s="107">
        <v>1.5</v>
      </c>
      <c r="S24" s="51"/>
      <c r="T24" s="51"/>
      <c r="U24" s="51"/>
      <c r="V24" s="51"/>
      <c r="W24" s="107"/>
      <c r="X24" s="107"/>
      <c r="Y24" s="109"/>
      <c r="Z24" s="51"/>
      <c r="AA24" s="51"/>
      <c r="AB24" s="51"/>
      <c r="AC24" s="51"/>
      <c r="AD24" s="107"/>
      <c r="AE24" s="107">
        <v>1.5</v>
      </c>
      <c r="AF24" s="109"/>
      <c r="AG24" s="51"/>
      <c r="AH24" s="51"/>
      <c r="AI24" s="104">
        <f>SUM(D24:AH24)</f>
        <v>5</v>
      </c>
      <c r="AJ24" s="26" t="s">
        <v>86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3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130"/>
      <c r="CR24" s="130"/>
      <c r="CS24" s="130"/>
      <c r="CT24" s="130"/>
      <c r="CU24" s="130"/>
      <c r="CV24" s="130"/>
      <c r="CW24" s="130"/>
      <c r="CX24" s="130"/>
      <c r="CY24" s="130"/>
      <c r="CZ24" s="130"/>
      <c r="DA24" s="130"/>
      <c r="DB24" s="130"/>
      <c r="DC24" s="130"/>
      <c r="DD24" s="130"/>
      <c r="DE24" s="130"/>
      <c r="DF24" s="130"/>
      <c r="DG24" s="130"/>
      <c r="DH24" s="130"/>
      <c r="DI24" s="130"/>
      <c r="DJ24" s="130"/>
      <c r="DK24" s="130"/>
      <c r="DL24" s="130"/>
      <c r="DM24" s="130"/>
      <c r="DN24" s="130"/>
      <c r="DO24" s="130"/>
      <c r="DP24" s="130"/>
      <c r="DQ24" s="130"/>
      <c r="DR24" s="130"/>
      <c r="DS24" s="130"/>
      <c r="DT24" s="130"/>
      <c r="DU24" s="130"/>
      <c r="DV24" s="130"/>
      <c r="DW24" s="130"/>
      <c r="DX24" s="130"/>
      <c r="DY24" s="130"/>
      <c r="DZ24" s="130"/>
      <c r="EA24" s="130"/>
      <c r="EB24" s="130"/>
      <c r="EC24" s="130"/>
      <c r="ED24" s="130"/>
      <c r="EE24" s="130"/>
      <c r="EF24" s="130"/>
      <c r="EG24" s="130"/>
      <c r="EH24" s="130"/>
      <c r="EI24" s="130"/>
      <c r="EJ24" s="130"/>
      <c r="EK24" s="130"/>
      <c r="EL24" s="130"/>
      <c r="EM24" s="130"/>
      <c r="EN24" s="130"/>
      <c r="EO24" s="130"/>
      <c r="EP24" s="130"/>
      <c r="EQ24" s="130"/>
      <c r="ER24" s="130"/>
      <c r="ES24" s="130"/>
      <c r="ET24" s="130"/>
      <c r="EU24" s="130"/>
      <c r="EV24" s="130"/>
      <c r="EW24" s="130"/>
      <c r="EX24" s="130"/>
      <c r="EY24" s="130"/>
      <c r="EZ24" s="130"/>
      <c r="FA24" s="130"/>
      <c r="FB24" s="130"/>
      <c r="FC24" s="130"/>
      <c r="FD24" s="130"/>
      <c r="FE24" s="130"/>
      <c r="FF24" s="130"/>
      <c r="FG24" s="130"/>
      <c r="FH24" s="130"/>
      <c r="FI24" s="130"/>
      <c r="FJ24" s="130"/>
      <c r="FK24" s="130"/>
      <c r="FL24" s="130"/>
      <c r="FM24" s="130"/>
      <c r="FN24" s="130"/>
      <c r="FO24" s="130"/>
      <c r="FP24" s="130"/>
      <c r="FQ24" s="130"/>
      <c r="FR24" s="130"/>
      <c r="FS24" s="130"/>
      <c r="FT24" s="130"/>
      <c r="FU24" s="130"/>
      <c r="FV24" s="130"/>
      <c r="FW24" s="130"/>
      <c r="FX24" s="130"/>
      <c r="FY24" s="130"/>
      <c r="FZ24" s="130"/>
      <c r="GA24" s="130"/>
      <c r="GB24" s="130"/>
      <c r="GC24" s="130"/>
      <c r="GD24" s="130"/>
    </row>
    <row r="25" spans="1:186" s="20" customFormat="1" x14ac:dyDescent="0.2">
      <c r="A25" s="24" t="s">
        <v>19</v>
      </c>
      <c r="B25" s="24"/>
      <c r="C25" s="24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04">
        <f>SUM(D25:AH25)</f>
        <v>0</v>
      </c>
      <c r="AJ25" s="25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3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</row>
    <row r="26" spans="1:186" x14ac:dyDescent="0.2">
      <c r="A26" s="24" t="s">
        <v>20</v>
      </c>
      <c r="B26" s="24"/>
      <c r="C26" s="24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04">
        <f>SUM(D26:AH26)</f>
        <v>0</v>
      </c>
      <c r="AJ26" s="26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</row>
    <row r="27" spans="1:186" x14ac:dyDescent="0.2">
      <c r="A27" s="27" t="s">
        <v>21</v>
      </c>
      <c r="B27" s="27"/>
      <c r="C27" s="27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04"/>
      <c r="AJ27" s="26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3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</row>
    <row r="28" spans="1:186" x14ac:dyDescent="0.2">
      <c r="A28" s="27" t="s">
        <v>22</v>
      </c>
      <c r="B28" s="27"/>
      <c r="C28" s="27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04">
        <f t="shared" ref="AI28:AI37" si="7">SUM(D28:AH28)</f>
        <v>0</v>
      </c>
      <c r="AJ28" s="25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</row>
    <row r="29" spans="1:186" x14ac:dyDescent="0.2">
      <c r="A29" s="27" t="s">
        <v>23</v>
      </c>
      <c r="B29" s="27"/>
      <c r="C29" s="27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>
        <v>7.5</v>
      </c>
      <c r="X29" s="51">
        <v>7.5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04">
        <f t="shared" si="7"/>
        <v>15</v>
      </c>
      <c r="AJ29" s="28" t="s">
        <v>87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</row>
    <row r="30" spans="1:186" x14ac:dyDescent="0.2">
      <c r="A30" s="122" t="s">
        <v>73</v>
      </c>
      <c r="B30" s="122"/>
      <c r="C30" s="122"/>
      <c r="D30" s="51"/>
      <c r="E30" s="51"/>
      <c r="F30" s="51"/>
      <c r="G30" s="51"/>
      <c r="H30" s="51"/>
      <c r="I30" s="51"/>
      <c r="J30" s="51">
        <v>1.5</v>
      </c>
      <c r="K30" s="51">
        <v>1</v>
      </c>
      <c r="L30" s="51"/>
      <c r="M30" s="51"/>
      <c r="N30" s="51"/>
      <c r="O30" s="51">
        <v>2</v>
      </c>
      <c r="P30" s="51"/>
      <c r="Q30" s="51"/>
      <c r="R30" s="51"/>
      <c r="S30" s="51"/>
      <c r="T30" s="51"/>
      <c r="U30" s="51">
        <v>2</v>
      </c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04">
        <f t="shared" si="7"/>
        <v>6.5</v>
      </c>
      <c r="AJ30" s="25" t="s">
        <v>84</v>
      </c>
      <c r="AK30" s="2"/>
      <c r="AL30" s="2" t="s">
        <v>85</v>
      </c>
      <c r="AM30" s="2"/>
      <c r="AN30" s="2"/>
      <c r="AO30" s="2"/>
      <c r="AP30" s="2"/>
      <c r="AQ30" s="2"/>
      <c r="AR30" s="2"/>
      <c r="AS30" s="2"/>
      <c r="AT30" s="2"/>
      <c r="AU30" s="2"/>
      <c r="AV30" s="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</row>
    <row r="31" spans="1:186" x14ac:dyDescent="0.2">
      <c r="A31" s="122" t="s">
        <v>68</v>
      </c>
      <c r="B31" s="27"/>
      <c r="C31" s="27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04">
        <f t="shared" ref="AI31" si="8">SUM(D31:AH31)</f>
        <v>0</v>
      </c>
      <c r="AJ31" s="25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186" x14ac:dyDescent="0.2">
      <c r="A32" s="122" t="s">
        <v>75</v>
      </c>
      <c r="B32" s="27"/>
      <c r="C32" s="27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04">
        <f t="shared" si="7"/>
        <v>0</v>
      </c>
      <c r="AJ32" s="25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</row>
    <row r="33" spans="1:94" x14ac:dyDescent="0.2">
      <c r="A33" s="122" t="s">
        <v>58</v>
      </c>
      <c r="B33" s="27"/>
      <c r="C33" s="27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104">
        <f t="shared" ref="AI33:AI36" si="9">SUM(D33:AH33)</f>
        <v>0</v>
      </c>
      <c r="AJ33" s="25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</row>
    <row r="34" spans="1:94" x14ac:dyDescent="0.2">
      <c r="A34" s="122" t="s">
        <v>62</v>
      </c>
      <c r="B34" s="122"/>
      <c r="C34" s="122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>
        <v>1</v>
      </c>
      <c r="AG34" s="51"/>
      <c r="AH34" s="51"/>
      <c r="AI34" s="104">
        <f t="shared" si="9"/>
        <v>1</v>
      </c>
      <c r="AJ34" s="25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</row>
    <row r="35" spans="1:94" x14ac:dyDescent="0.2">
      <c r="A35" s="122" t="s">
        <v>74</v>
      </c>
      <c r="B35" s="122"/>
      <c r="C35" s="122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>
        <v>1.5</v>
      </c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>
        <v>1</v>
      </c>
      <c r="AG35" s="51"/>
      <c r="AH35" s="51"/>
      <c r="AI35" s="104">
        <f t="shared" si="9"/>
        <v>2.5</v>
      </c>
      <c r="AJ35" s="110" t="s">
        <v>83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</row>
    <row r="36" spans="1:94" x14ac:dyDescent="0.2">
      <c r="A36" s="122" t="s">
        <v>81</v>
      </c>
      <c r="B36" s="122"/>
      <c r="C36" s="12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>
        <v>1</v>
      </c>
      <c r="AF36" s="51"/>
      <c r="AG36" s="51"/>
      <c r="AH36" s="51"/>
      <c r="AI36" s="104">
        <f t="shared" si="9"/>
        <v>1</v>
      </c>
      <c r="AJ36" s="110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94" x14ac:dyDescent="0.2">
      <c r="A37" s="122" t="s">
        <v>77</v>
      </c>
      <c r="B37" s="27"/>
      <c r="C37" s="27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104">
        <f t="shared" si="7"/>
        <v>0</v>
      </c>
      <c r="AJ37" s="25"/>
      <c r="AK37" s="2"/>
      <c r="AL37" s="132"/>
      <c r="AM37" s="2"/>
      <c r="AN37" s="2"/>
      <c r="AO37" s="2"/>
      <c r="AP37" s="2"/>
      <c r="AQ37" s="2"/>
      <c r="AR37" s="2"/>
      <c r="AS37" s="2"/>
      <c r="AT37" s="2"/>
      <c r="AU37" s="2"/>
      <c r="AV37" s="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94" x14ac:dyDescent="0.2">
      <c r="A38" s="27" t="s">
        <v>24</v>
      </c>
      <c r="B38" s="27"/>
      <c r="C38" s="27"/>
      <c r="D38" s="50">
        <f>SUM(D22:D37)</f>
        <v>7.5</v>
      </c>
      <c r="E38" s="50">
        <f>SUM(E22:E37)</f>
        <v>0</v>
      </c>
      <c r="F38" s="50">
        <f>SUM(F22:F37)</f>
        <v>0</v>
      </c>
      <c r="G38" s="50">
        <f>SUM(G22:G37)</f>
        <v>8.5</v>
      </c>
      <c r="H38" s="50">
        <f>SUM(H22:H37)</f>
        <v>11.5</v>
      </c>
      <c r="I38" s="50">
        <f>SUM(I22:I37)</f>
        <v>5</v>
      </c>
      <c r="J38" s="50">
        <f>SUM(J22:J37)</f>
        <v>7</v>
      </c>
      <c r="K38" s="50">
        <f>SUM(K22:K37)</f>
        <v>7</v>
      </c>
      <c r="L38" s="50">
        <f>SUM(L22:L37)</f>
        <v>0</v>
      </c>
      <c r="M38" s="50">
        <f>SUM(M22:M37)</f>
        <v>0</v>
      </c>
      <c r="N38" s="50">
        <f>SUM(N22:N37)</f>
        <v>7.5</v>
      </c>
      <c r="O38" s="50">
        <f>SUM(O22:O37)</f>
        <v>8</v>
      </c>
      <c r="P38" s="50">
        <f>SUM(P22:P37)</f>
        <v>8.5</v>
      </c>
      <c r="Q38" s="50">
        <f>SUM(Q22:Q37)</f>
        <v>6.5</v>
      </c>
      <c r="R38" s="50">
        <f>SUM(R22:R37)</f>
        <v>6</v>
      </c>
      <c r="S38" s="50">
        <f>SUM(S22:S37)</f>
        <v>0</v>
      </c>
      <c r="T38" s="50">
        <f>SUM(T22:T37)</f>
        <v>0</v>
      </c>
      <c r="U38" s="50">
        <f>SUM(U22:U37)</f>
        <v>9</v>
      </c>
      <c r="V38" s="50">
        <f>SUM(V22:V37)</f>
        <v>8</v>
      </c>
      <c r="W38" s="50">
        <f>SUM(W22:W37)</f>
        <v>7.5</v>
      </c>
      <c r="X38" s="50">
        <f>SUM(X22:X37)</f>
        <v>7.5</v>
      </c>
      <c r="Y38" s="50">
        <f>SUM(Y22:Y37)</f>
        <v>7.5</v>
      </c>
      <c r="Z38" s="50">
        <f>SUM(Z22:Z37)</f>
        <v>0</v>
      </c>
      <c r="AA38" s="50">
        <f>SUM(AA22:AA37)</f>
        <v>0</v>
      </c>
      <c r="AB38" s="50">
        <f>SUM(AB22:AB37)</f>
        <v>5</v>
      </c>
      <c r="AC38" s="50">
        <f>SUM(AC22:AC37)</f>
        <v>7</v>
      </c>
      <c r="AD38" s="50">
        <f>SUM(AD22:AD37)</f>
        <v>7.5</v>
      </c>
      <c r="AE38" s="50">
        <f>SUM(AE22:AE37)</f>
        <v>8</v>
      </c>
      <c r="AF38" s="50">
        <f>SUM(AF22:AF37)</f>
        <v>7.5</v>
      </c>
      <c r="AG38" s="50">
        <f>SUM(AG22:AG37)</f>
        <v>0</v>
      </c>
      <c r="AH38" s="50">
        <f>SUM(AH22:AH37)</f>
        <v>0</v>
      </c>
      <c r="AI38" s="105">
        <f>SUM(AI22:AI37)</f>
        <v>157.5</v>
      </c>
      <c r="AJ38" s="29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</row>
    <row r="39" spans="1:94" x14ac:dyDescent="0.2">
      <c r="A39" s="123"/>
      <c r="B39" s="30"/>
      <c r="C39" s="30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97"/>
      <c r="AJ39" s="3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94" s="2" customFormat="1" ht="13.5" thickBot="1" x14ac:dyDescent="0.25">
      <c r="A40" s="124" t="s">
        <v>25</v>
      </c>
      <c r="B40" s="30"/>
      <c r="C40" s="31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3"/>
      <c r="AV40" s="3"/>
    </row>
    <row r="41" spans="1:94" s="2" customFormat="1" ht="12" thickBot="1" x14ac:dyDescent="0.25">
      <c r="A41" s="125" t="s">
        <v>26</v>
      </c>
      <c r="B41" s="31" t="s">
        <v>27</v>
      </c>
      <c r="C41" s="31"/>
      <c r="D41" s="53"/>
      <c r="E41" s="53"/>
      <c r="F41" s="53" t="s">
        <v>28</v>
      </c>
      <c r="G41" s="53"/>
      <c r="H41" s="111" t="s">
        <v>29</v>
      </c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4"/>
      <c r="Y41" s="53"/>
      <c r="Z41" s="53"/>
      <c r="AA41" s="53"/>
      <c r="AB41" s="53"/>
      <c r="AC41" s="53"/>
      <c r="AD41" s="53"/>
      <c r="AE41" s="53"/>
      <c r="AF41" s="113" t="s">
        <v>30</v>
      </c>
      <c r="AG41" s="55">
        <f>21</f>
        <v>21</v>
      </c>
      <c r="AH41" s="53"/>
      <c r="AI41" s="98">
        <f>7.5*AG41</f>
        <v>157.5</v>
      </c>
      <c r="AJ41" s="33"/>
      <c r="AV41" s="3"/>
    </row>
    <row r="42" spans="1:94" s="2" customFormat="1" ht="11.25" x14ac:dyDescent="0.2">
      <c r="A42" s="125" t="s">
        <v>31</v>
      </c>
      <c r="B42" s="31" t="s">
        <v>32</v>
      </c>
      <c r="C42" s="31"/>
      <c r="D42" s="53"/>
      <c r="E42" s="53"/>
      <c r="F42" s="53" t="s">
        <v>33</v>
      </c>
      <c r="G42" s="53"/>
      <c r="H42" s="111" t="s">
        <v>34</v>
      </c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4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33"/>
      <c r="AV42" s="3"/>
    </row>
    <row r="43" spans="1:94" s="2" customFormat="1" ht="11.25" x14ac:dyDescent="0.2">
      <c r="A43" s="125" t="s">
        <v>35</v>
      </c>
      <c r="B43" s="31" t="s">
        <v>36</v>
      </c>
      <c r="C43" s="31"/>
      <c r="D43" s="53"/>
      <c r="E43" s="53"/>
      <c r="F43" s="53" t="s">
        <v>37</v>
      </c>
      <c r="G43" s="53"/>
      <c r="H43" s="111" t="s">
        <v>38</v>
      </c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  <c r="Y43" s="53"/>
      <c r="Z43" s="53"/>
      <c r="AA43" s="53"/>
      <c r="AB43" s="53"/>
      <c r="AC43" s="53"/>
      <c r="AD43" s="53"/>
      <c r="AE43" s="53"/>
      <c r="AF43" s="113" t="s">
        <v>39</v>
      </c>
      <c r="AG43" s="53"/>
      <c r="AH43" s="53"/>
      <c r="AI43" s="53">
        <f>AI38-AI41</f>
        <v>0</v>
      </c>
      <c r="AJ43" s="34" t="s">
        <v>40</v>
      </c>
      <c r="AV43" s="3"/>
    </row>
    <row r="44" spans="1:94" s="2" customFormat="1" ht="11.25" x14ac:dyDescent="0.2">
      <c r="A44" s="31" t="s">
        <v>41</v>
      </c>
      <c r="B44" s="31" t="s">
        <v>42</v>
      </c>
      <c r="C44" s="33"/>
      <c r="D44" s="56"/>
      <c r="E44" s="56"/>
      <c r="F44" s="56" t="s">
        <v>43</v>
      </c>
      <c r="G44" s="56"/>
      <c r="H44" s="112" t="s">
        <v>44</v>
      </c>
      <c r="I44" s="56"/>
      <c r="J44" s="56"/>
      <c r="K44" s="56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4"/>
      <c r="Y44" s="53"/>
      <c r="Z44" s="53"/>
      <c r="AA44" s="53"/>
      <c r="AB44" s="53"/>
      <c r="AC44" s="53"/>
      <c r="AD44" s="53"/>
      <c r="AE44" s="53"/>
      <c r="AF44" s="113"/>
      <c r="AG44" s="53"/>
      <c r="AH44" s="53"/>
      <c r="AI44" s="53"/>
      <c r="AJ44" s="33"/>
    </row>
    <row r="45" spans="1:94" s="2" customFormat="1" ht="11.25" x14ac:dyDescent="0.2">
      <c r="A45" s="33" t="s">
        <v>45</v>
      </c>
      <c r="B45" s="33" t="s">
        <v>46</v>
      </c>
      <c r="C45" s="33"/>
      <c r="D45" s="56"/>
      <c r="E45" s="56"/>
      <c r="F45" s="56" t="s">
        <v>14</v>
      </c>
      <c r="G45" s="56"/>
      <c r="H45" s="112" t="s">
        <v>47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4"/>
      <c r="Y45" s="56"/>
      <c r="Z45" s="56"/>
      <c r="AA45" s="56"/>
      <c r="AB45" s="56"/>
      <c r="AC45" s="56"/>
      <c r="AD45" s="56"/>
      <c r="AE45" s="56"/>
      <c r="AF45" s="114" t="s">
        <v>48</v>
      </c>
      <c r="AG45" s="56"/>
      <c r="AH45" s="56"/>
      <c r="AI45" s="99">
        <f>146.5</f>
        <v>146.5</v>
      </c>
      <c r="AJ45" s="33"/>
    </row>
    <row r="46" spans="1:94" s="2" customFormat="1" ht="11.25" x14ac:dyDescent="0.2">
      <c r="A46" s="33" t="s">
        <v>54</v>
      </c>
      <c r="B46" s="33" t="s">
        <v>55</v>
      </c>
      <c r="C46" s="34"/>
      <c r="D46" s="56"/>
      <c r="E46" s="56"/>
      <c r="F46" s="56"/>
      <c r="G46" s="56"/>
      <c r="H46" s="112" t="s">
        <v>49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4"/>
      <c r="Y46" s="56"/>
      <c r="Z46" s="56"/>
      <c r="AA46" s="56"/>
      <c r="AB46" s="56"/>
      <c r="AC46" s="56"/>
      <c r="AD46" s="56"/>
      <c r="AE46" s="56"/>
      <c r="AF46" s="114"/>
      <c r="AG46" s="56"/>
      <c r="AH46" s="56"/>
      <c r="AI46" s="56"/>
      <c r="AJ46" s="33"/>
    </row>
    <row r="47" spans="1:94" s="2" customFormat="1" ht="13.5" thickBot="1" x14ac:dyDescent="0.25">
      <c r="A47" s="35"/>
      <c r="B47" s="35"/>
      <c r="C47" s="35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4"/>
      <c r="Y47" s="56"/>
      <c r="Z47" s="56"/>
      <c r="AA47" s="56"/>
      <c r="AB47" s="56"/>
      <c r="AC47" s="56"/>
      <c r="AD47" s="56"/>
      <c r="AE47" s="56"/>
      <c r="AF47" s="114" t="s">
        <v>50</v>
      </c>
      <c r="AG47" s="56"/>
      <c r="AH47" s="56"/>
      <c r="AI47" s="100">
        <f>AI43+AI45</f>
        <v>146.5</v>
      </c>
      <c r="AJ47" s="33"/>
    </row>
    <row r="48" spans="1:94" s="2" customFormat="1" ht="13.5" thickTop="1" x14ac:dyDescent="0.2">
      <c r="A48" s="35"/>
      <c r="B48" s="35"/>
      <c r="C48" s="35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4"/>
      <c r="Y48" s="56"/>
      <c r="Z48" s="56"/>
      <c r="AA48" s="56"/>
      <c r="AB48" s="56"/>
      <c r="AC48" s="56"/>
      <c r="AD48" s="56"/>
      <c r="AE48" s="56"/>
      <c r="AF48" s="114"/>
      <c r="AG48" s="56"/>
      <c r="AH48" s="56"/>
      <c r="AI48" s="115"/>
      <c r="AJ48" s="33"/>
    </row>
    <row r="49" spans="1:36" s="2" customFormat="1" x14ac:dyDescent="0.2">
      <c r="A49" s="35"/>
      <c r="B49" s="35"/>
      <c r="C49" s="35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4"/>
      <c r="Y49" s="56"/>
      <c r="Z49" s="56"/>
      <c r="AA49" s="56"/>
      <c r="AB49" s="56"/>
      <c r="AC49" s="56"/>
      <c r="AD49" s="56"/>
      <c r="AE49" s="56"/>
      <c r="AF49" s="114"/>
      <c r="AG49" s="56"/>
      <c r="AH49" s="56"/>
      <c r="AI49" s="115"/>
      <c r="AJ49" s="33"/>
    </row>
    <row r="50" spans="1:36" s="2" customFormat="1" x14ac:dyDescent="0.2">
      <c r="A50" s="35"/>
      <c r="B50" s="35"/>
      <c r="C50" s="35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4"/>
      <c r="Y50" s="56"/>
      <c r="Z50" s="56"/>
      <c r="AA50" s="56"/>
      <c r="AB50" s="56"/>
      <c r="AC50" s="56"/>
      <c r="AD50" s="56"/>
      <c r="AE50" s="56"/>
      <c r="AF50" s="114"/>
      <c r="AG50" s="56"/>
      <c r="AH50" s="56"/>
      <c r="AI50" s="115"/>
      <c r="AJ50" s="33"/>
    </row>
    <row r="51" spans="1:36" x14ac:dyDescent="0.2">
      <c r="C51" s="36"/>
      <c r="AI51" s="57"/>
    </row>
    <row r="52" spans="1:36" s="128" customFormat="1" ht="15" x14ac:dyDescent="0.25">
      <c r="A52" s="126"/>
      <c r="B52" s="126"/>
      <c r="C52" s="126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6"/>
    </row>
    <row r="53" spans="1:36" ht="15" x14ac:dyDescent="0.25">
      <c r="A53" s="126"/>
      <c r="B53" s="126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6"/>
    </row>
    <row r="54" spans="1:36" ht="15" x14ac:dyDescent="0.25">
      <c r="A54" s="126"/>
      <c r="B54" s="126"/>
      <c r="C54" s="126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6"/>
    </row>
    <row r="55" spans="1:36" ht="15" x14ac:dyDescent="0.25">
      <c r="A55" s="126"/>
      <c r="B55" s="126"/>
      <c r="C55" s="126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6"/>
    </row>
    <row r="56" spans="1:36" ht="15" x14ac:dyDescent="0.25">
      <c r="A56" s="126"/>
      <c r="B56" s="126"/>
      <c r="C56" s="126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6"/>
    </row>
    <row r="57" spans="1:36" ht="15" x14ac:dyDescent="0.25">
      <c r="A57" s="126"/>
      <c r="B57" s="126"/>
      <c r="C57" s="126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6"/>
    </row>
    <row r="58" spans="1:36" ht="15" x14ac:dyDescent="0.25">
      <c r="A58" s="126"/>
      <c r="B58" s="126"/>
      <c r="C58" s="126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6"/>
    </row>
    <row r="59" spans="1:36" ht="15" x14ac:dyDescent="0.25">
      <c r="A59" s="126"/>
      <c r="B59" s="126"/>
      <c r="C59" s="126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6"/>
    </row>
    <row r="60" spans="1:36" ht="15" x14ac:dyDescent="0.25">
      <c r="A60" s="126"/>
      <c r="B60" s="126"/>
      <c r="C60" s="126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6"/>
    </row>
    <row r="61" spans="1:36" ht="15" x14ac:dyDescent="0.25">
      <c r="A61" s="126"/>
      <c r="B61" s="126"/>
      <c r="C61" s="126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6"/>
    </row>
    <row r="62" spans="1:36" ht="15" x14ac:dyDescent="0.25">
      <c r="A62" s="126"/>
      <c r="B62" s="126"/>
      <c r="C62" s="126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6"/>
    </row>
    <row r="63" spans="1:36" ht="15" x14ac:dyDescent="0.25">
      <c r="A63" s="126"/>
      <c r="B63" s="126"/>
      <c r="C63" s="126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6"/>
    </row>
    <row r="64" spans="1:36" ht="15" x14ac:dyDescent="0.25">
      <c r="A64" s="126"/>
      <c r="B64" s="126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6"/>
    </row>
    <row r="65" spans="1:36" ht="15" x14ac:dyDescent="0.25">
      <c r="A65" s="126"/>
      <c r="B65" s="126"/>
      <c r="C65" s="126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6"/>
    </row>
    <row r="66" spans="1:36" ht="15" x14ac:dyDescent="0.25">
      <c r="A66" s="126"/>
      <c r="B66" s="126"/>
      <c r="C66" s="126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6"/>
    </row>
    <row r="67" spans="1:36" ht="15" x14ac:dyDescent="0.25">
      <c r="A67" s="126"/>
      <c r="B67" s="126"/>
      <c r="C67" s="126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6"/>
    </row>
    <row r="68" spans="1:36" ht="15" x14ac:dyDescent="0.25">
      <c r="A68" s="126"/>
      <c r="B68" s="126"/>
      <c r="C68" s="126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6"/>
    </row>
    <row r="69" spans="1:36" ht="15" x14ac:dyDescent="0.25">
      <c r="A69" s="126"/>
      <c r="B69" s="126"/>
      <c r="C69" s="126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6"/>
    </row>
    <row r="70" spans="1:36" ht="15" x14ac:dyDescent="0.25">
      <c r="A70" s="126"/>
      <c r="B70" s="126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6"/>
    </row>
    <row r="71" spans="1:36" x14ac:dyDescent="0.2">
      <c r="C71" s="36"/>
      <c r="AI71" s="57"/>
    </row>
    <row r="72" spans="1:36" x14ac:dyDescent="0.2">
      <c r="C72" s="36"/>
      <c r="AI72" s="57"/>
    </row>
    <row r="73" spans="1:36" x14ac:dyDescent="0.2">
      <c r="C73" s="36"/>
      <c r="AI73" s="57"/>
    </row>
    <row r="74" spans="1:36" x14ac:dyDescent="0.2">
      <c r="C74" s="36"/>
      <c r="AI74" s="57"/>
    </row>
    <row r="75" spans="1:36" x14ac:dyDescent="0.2">
      <c r="C75" s="36"/>
      <c r="AI75" s="57"/>
    </row>
    <row r="76" spans="1:36" x14ac:dyDescent="0.2">
      <c r="C76" s="36"/>
      <c r="AI76" s="57"/>
    </row>
    <row r="77" spans="1:36" x14ac:dyDescent="0.2">
      <c r="C77" s="36"/>
      <c r="AI77" s="57"/>
    </row>
    <row r="78" spans="1:36" x14ac:dyDescent="0.2">
      <c r="C78" s="36"/>
      <c r="AI78" s="57"/>
    </row>
    <row r="79" spans="1:36" x14ac:dyDescent="0.2">
      <c r="C79" s="36"/>
      <c r="AI79" s="57"/>
    </row>
    <row r="80" spans="1:36" x14ac:dyDescent="0.2">
      <c r="C80" s="36"/>
      <c r="AI80" s="57"/>
    </row>
    <row r="81" spans="3:35" x14ac:dyDescent="0.2">
      <c r="C81" s="36"/>
      <c r="AI81" s="57"/>
    </row>
    <row r="82" spans="3:35" x14ac:dyDescent="0.2">
      <c r="C82" s="36"/>
      <c r="AI82" s="57"/>
    </row>
    <row r="83" spans="3:35" x14ac:dyDescent="0.2">
      <c r="C83" s="36"/>
      <c r="AI83" s="57"/>
    </row>
    <row r="84" spans="3:35" x14ac:dyDescent="0.2">
      <c r="C84" s="36"/>
      <c r="AI84" s="57"/>
    </row>
    <row r="85" spans="3:35" x14ac:dyDescent="0.2">
      <c r="C85" s="36"/>
      <c r="AI85" s="57"/>
    </row>
    <row r="86" spans="3:35" x14ac:dyDescent="0.2">
      <c r="C86" s="36"/>
      <c r="AI86" s="57"/>
    </row>
    <row r="87" spans="3:35" x14ac:dyDescent="0.2">
      <c r="C87" s="36"/>
      <c r="AI87" s="57"/>
    </row>
    <row r="88" spans="3:35" x14ac:dyDescent="0.2">
      <c r="C88" s="36"/>
      <c r="AI88" s="57"/>
    </row>
    <row r="89" spans="3:35" x14ac:dyDescent="0.2">
      <c r="C89" s="36"/>
      <c r="AI89" s="57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2021-01-04T19:14:07Z</cp:lastPrinted>
  <dcterms:created xsi:type="dcterms:W3CDTF">2018-03-15T23:58:38Z</dcterms:created>
  <dcterms:modified xsi:type="dcterms:W3CDTF">2021-02-09T18:57:09Z</dcterms:modified>
</cp:coreProperties>
</file>