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8_{E5C718E8-91C4-4680-870E-A1A3BBF466D0}" xr6:coauthVersionLast="46" xr6:coauthVersionMax="46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81029"/>
</workbook>
</file>

<file path=xl/calcChain.xml><?xml version="1.0" encoding="utf-8"?>
<calcChain xmlns="http://schemas.openxmlformats.org/spreadsheetml/2006/main">
  <c r="AI47" i="1" l="1"/>
  <c r="AG43" i="1"/>
  <c r="E20" i="1"/>
  <c r="AH19" i="1"/>
  <c r="AH41" i="1" s="1"/>
  <c r="AG19" i="1"/>
  <c r="AG41" i="1" s="1"/>
  <c r="AF19" i="1"/>
  <c r="AF41" i="1" s="1"/>
  <c r="F41" i="1"/>
  <c r="AE19" i="1"/>
  <c r="AE41" i="1" s="1"/>
  <c r="AD19" i="1"/>
  <c r="AD41" i="1" s="1"/>
  <c r="AC19" i="1"/>
  <c r="AC41" i="1" s="1"/>
  <c r="AB19" i="1"/>
  <c r="AB41" i="1" s="1"/>
  <c r="AA19" i="1"/>
  <c r="AA41" i="1" s="1"/>
  <c r="Z19" i="1"/>
  <c r="Z41" i="1" s="1"/>
  <c r="Y19" i="1"/>
  <c r="Y41" i="1" s="1"/>
  <c r="X19" i="1"/>
  <c r="X41" i="1" s="1"/>
  <c r="W19" i="1"/>
  <c r="W41" i="1" s="1"/>
  <c r="V19" i="1"/>
  <c r="V41" i="1" s="1"/>
  <c r="U19" i="1"/>
  <c r="U41" i="1" s="1"/>
  <c r="T19" i="1"/>
  <c r="T41" i="1" s="1"/>
  <c r="S19" i="1"/>
  <c r="S41" i="1" s="1"/>
  <c r="R19" i="1"/>
  <c r="R41" i="1" s="1"/>
  <c r="Q19" i="1"/>
  <c r="Q41" i="1" s="1"/>
  <c r="P19" i="1"/>
  <c r="P41" i="1" s="1"/>
  <c r="O19" i="1"/>
  <c r="O41" i="1" s="1"/>
  <c r="N19" i="1"/>
  <c r="N41" i="1" s="1"/>
  <c r="M19" i="1"/>
  <c r="M41" i="1" s="1"/>
  <c r="L19" i="1"/>
  <c r="L41" i="1" s="1"/>
  <c r="K19" i="1"/>
  <c r="K41" i="1" s="1"/>
  <c r="J19" i="1"/>
  <c r="J41" i="1" s="1"/>
  <c r="I19" i="1"/>
  <c r="I41" i="1" s="1"/>
  <c r="H19" i="1"/>
  <c r="H41" i="1" s="1"/>
  <c r="G19" i="1"/>
  <c r="G41" i="1" s="1"/>
  <c r="F19" i="1"/>
  <c r="E19" i="1"/>
  <c r="D19" i="1"/>
  <c r="D41" i="1" s="1"/>
  <c r="E41" i="1" l="1"/>
  <c r="AI11" i="1"/>
  <c r="AI33" i="1" l="1"/>
  <c r="AI28" i="1" l="1"/>
  <c r="AI8" i="1" l="1"/>
  <c r="AI17" i="1" l="1"/>
  <c r="AI10" i="1" l="1"/>
  <c r="AI31" i="1" l="1"/>
  <c r="AI32" i="1" l="1"/>
  <c r="AI38" i="1" l="1"/>
  <c r="AI40" i="1" l="1"/>
  <c r="AI36" i="1" l="1"/>
  <c r="AI13" i="1" l="1"/>
  <c r="AI9" i="1"/>
  <c r="AI26" i="1" l="1"/>
  <c r="AI24" i="1"/>
  <c r="AI16" i="1" l="1"/>
  <c r="AI21" i="1" l="1"/>
  <c r="AI30" i="1"/>
  <c r="AI39" i="1" l="1"/>
  <c r="AI37" i="1"/>
  <c r="AI18" i="1"/>
  <c r="AI15" i="1"/>
  <c r="AI20" i="1" l="1"/>
  <c r="AI43" i="1"/>
  <c r="AI12" i="1"/>
  <c r="AI14" i="1"/>
  <c r="AI22" i="1"/>
  <c r="AI23" i="1"/>
  <c r="AI25" i="1"/>
  <c r="AI27" i="1"/>
  <c r="AI29" i="1"/>
  <c r="AI34" i="1"/>
  <c r="AI35" i="1"/>
  <c r="AI19" i="1" l="1"/>
  <c r="AI41" i="1" s="1"/>
  <c r="AI45" i="1" s="1"/>
  <c r="AI49" i="1" s="1"/>
</calcChain>
</file>

<file path=xl/sharedStrings.xml><?xml version="1.0" encoding="utf-8"?>
<sst xmlns="http://schemas.openxmlformats.org/spreadsheetml/2006/main" count="232" uniqueCount="104">
  <si>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</si>
  <si>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</si>
  <si>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</si>
  <si>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</si>
  <si>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</si>
  <si>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</si>
  <si>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</si>
  <si>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</si>
  <si>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</si>
  <si>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</si>
  <si>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</si>
  <si>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</si>
  <si>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</si>
  <si>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</si>
  <si>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</si>
  <si>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</si>
  <si>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</si>
  <si>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</si>
  <si>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</si>
  <si>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</si>
  <si>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</si>
  <si>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</si>
  <si>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</si>
  <si>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</si>
  <si>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</si>
  <si>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</si>
  <si>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</si>
  <si>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</si>
  <si>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</si>
  <si>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</si>
  <si>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</si>
  <si>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</si>
  <si>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</si>
  <si>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</si>
  <si>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</si>
  <si>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</si>
  <si>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</si>
  <si>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</si>
  <si>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</si>
  <si>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</si>
  <si>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</si>
  <si>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</si>
  <si>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</si>
  <si>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</si>
  <si>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</si>
  <si>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</si>
  <si>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</si>
  <si>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</si>
  <si>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</si>
  <si>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</si>
  <si>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Archiving/Filing/Email Archiving</t>
  </si>
  <si>
    <t>Library/Mat Library/Magazine</t>
  </si>
  <si>
    <t>DP Booklet Library</t>
  </si>
  <si>
    <t>1503</t>
  </si>
  <si>
    <t>Hunter Street</t>
  </si>
  <si>
    <t>BCBC updating/Ashrae/AIBC/CSA/NFPA</t>
  </si>
  <si>
    <t>Subscriptions</t>
  </si>
  <si>
    <t>Drive updates+ Lists</t>
  </si>
  <si>
    <t>Professional Dev</t>
  </si>
  <si>
    <t>Principals Communications/Documents</t>
  </si>
  <si>
    <t>2009</t>
  </si>
  <si>
    <t>Aragon Church Road Sooke</t>
  </si>
  <si>
    <t>Outlook Database Revisions/ Update</t>
  </si>
  <si>
    <t>Image Bank/Scan &amp; Temp Folders</t>
  </si>
  <si>
    <t>Fieldwire / Newforma</t>
  </si>
  <si>
    <t>Grange Presentation Centre</t>
  </si>
  <si>
    <t>1701</t>
  </si>
  <si>
    <t xml:space="preserve"> Mosaic Emery Phase 1</t>
  </si>
  <si>
    <t>Zoom Meeting</t>
  </si>
  <si>
    <t>Repairs/Recycling/AC</t>
  </si>
  <si>
    <t>Office Furniture/Covid Protocols</t>
  </si>
  <si>
    <t>1904</t>
  </si>
  <si>
    <t>Regan</t>
  </si>
  <si>
    <t>1909</t>
  </si>
  <si>
    <t>1702</t>
  </si>
  <si>
    <t xml:space="preserve"> Mosaic Emery Phase 2</t>
  </si>
  <si>
    <t>RFI/ Shop Drawing/ Site reviews logs, SD review, list, Occupancy edits</t>
  </si>
  <si>
    <t xml:space="preserve"> colorsheet/RFI/ SD/ Site reviews logs, Spec,Conform., Making PDF sets, copying docs</t>
  </si>
  <si>
    <t xml:space="preserve"> IT / Phone System/</t>
  </si>
  <si>
    <t>2003</t>
  </si>
  <si>
    <t>IPL Victoria &amp; 11th</t>
  </si>
  <si>
    <t>Aalto</t>
  </si>
  <si>
    <t>1602</t>
  </si>
  <si>
    <t>2010</t>
  </si>
  <si>
    <t xml:space="preserve"> MWN Ph 1 Rental Building</t>
  </si>
  <si>
    <t>1709</t>
  </si>
  <si>
    <t>Port Royal 6B Apts CLT</t>
  </si>
  <si>
    <t>Intranet/Website/Social Media</t>
  </si>
  <si>
    <t>April 2021</t>
  </si>
  <si>
    <t>RWA Consultants List</t>
  </si>
  <si>
    <t>Mosaic SFU Lot 19-Hamilton</t>
  </si>
  <si>
    <t>1714</t>
  </si>
  <si>
    <t xml:space="preserve">Lynda, Linkedin, </t>
  </si>
  <si>
    <t xml:space="preserve"> Website &amp; Intranet Update and maintenance</t>
  </si>
  <si>
    <t>SD log, contact list+info, SR for Mitch</t>
  </si>
  <si>
    <t>ipad setup, cleaning and updating</t>
  </si>
  <si>
    <t>Zoom meeting account, meeting set up, Jim</t>
  </si>
  <si>
    <t>Contact List</t>
  </si>
  <si>
    <t>Material Lib+orders, Front lib</t>
  </si>
  <si>
    <t>Covid Vaccine List, orders</t>
  </si>
  <si>
    <t>fieldwire 1503, 1702</t>
  </si>
  <si>
    <t>research, Letter, Print, type for Doug</t>
  </si>
  <si>
    <t>Lightroom, image bank organizing</t>
  </si>
  <si>
    <t>Toners inventory+ordering+fixing, Paper,Xerox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</si>
</sst>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7" borderId="30" xfId="0" applyFont="1" applyFill="1" applyBorder="1" applyProtection="1">
      <protection locked="0"/>
    </xf>
    <xf numFmtId="0" fontId="0" fillId="10" borderId="7" xfId="0" applyFill="1" applyBorder="1"/>
    <xf numFmtId="0" fontId="0" fillId="10" borderId="9" xfId="0" applyFill="1" applyBorder="1"/>
    <xf numFmtId="164" fontId="5" fillId="10" borderId="23" xfId="0" applyNumberFormat="1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99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4"/>
  <sheetViews>
    <sheetView tabSelected="1" topLeftCell="A4" zoomScaleNormal="100" zoomScaleSheetLayoutView="100" workbookViewId="0">
      <selection activeCell="AE24" sqref="AE24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88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14</v>
      </c>
      <c r="E7" s="42" t="s">
        <v>16</v>
      </c>
      <c r="F7" s="41" t="s">
        <v>17</v>
      </c>
      <c r="G7" s="41" t="s">
        <v>17</v>
      </c>
      <c r="H7" s="42" t="s">
        <v>18</v>
      </c>
      <c r="I7" s="42" t="s">
        <v>14</v>
      </c>
      <c r="J7" s="42" t="s">
        <v>15</v>
      </c>
      <c r="K7" s="42" t="s">
        <v>14</v>
      </c>
      <c r="L7" s="42" t="s">
        <v>16</v>
      </c>
      <c r="M7" s="41" t="s">
        <v>17</v>
      </c>
      <c r="N7" s="41" t="s">
        <v>17</v>
      </c>
      <c r="O7" s="42" t="s">
        <v>18</v>
      </c>
      <c r="P7" s="42" t="s">
        <v>14</v>
      </c>
      <c r="Q7" s="42" t="s">
        <v>15</v>
      </c>
      <c r="R7" s="42" t="s">
        <v>14</v>
      </c>
      <c r="S7" s="42" t="s">
        <v>16</v>
      </c>
      <c r="T7" s="41" t="s">
        <v>17</v>
      </c>
      <c r="U7" s="41" t="s">
        <v>17</v>
      </c>
      <c r="V7" s="42" t="s">
        <v>18</v>
      </c>
      <c r="W7" s="42" t="s">
        <v>14</v>
      </c>
      <c r="X7" s="42" t="s">
        <v>15</v>
      </c>
      <c r="Y7" s="42" t="s">
        <v>14</v>
      </c>
      <c r="Z7" s="42" t="s">
        <v>16</v>
      </c>
      <c r="AA7" s="41" t="s">
        <v>17</v>
      </c>
      <c r="AB7" s="41" t="s">
        <v>17</v>
      </c>
      <c r="AC7" s="42" t="s">
        <v>18</v>
      </c>
      <c r="AD7" s="42" t="s">
        <v>14</v>
      </c>
      <c r="AE7" s="42" t="s">
        <v>15</v>
      </c>
      <c r="AF7" s="42" t="s">
        <v>14</v>
      </c>
      <c r="AG7" s="42" t="s">
        <v>16</v>
      </c>
      <c r="AH7" s="41"/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85</v>
      </c>
      <c r="B8" s="44" t="s">
        <v>86</v>
      </c>
      <c r="C8" s="45" t="s">
        <v>44</v>
      </c>
      <c r="D8" s="55"/>
      <c r="E8" s="55"/>
      <c r="F8" s="55" t="s">
        <v>19</v>
      </c>
      <c r="G8" s="55" t="s">
        <v>19</v>
      </c>
      <c r="H8" s="55"/>
      <c r="I8" s="55"/>
      <c r="J8" s="55"/>
      <c r="K8" s="55">
        <v>2</v>
      </c>
      <c r="L8" s="55">
        <v>0.5</v>
      </c>
      <c r="M8" s="55" t="s">
        <v>19</v>
      </c>
      <c r="N8" s="55" t="s">
        <v>19</v>
      </c>
      <c r="O8" s="55"/>
      <c r="P8" s="55"/>
      <c r="Q8" s="55">
        <v>0.5</v>
      </c>
      <c r="R8" s="55"/>
      <c r="S8" s="55"/>
      <c r="T8" s="55" t="s">
        <v>19</v>
      </c>
      <c r="U8" s="55" t="s">
        <v>19</v>
      </c>
      <c r="V8" s="55"/>
      <c r="W8" s="55"/>
      <c r="X8" s="55"/>
      <c r="Y8" s="55"/>
      <c r="Z8" s="55"/>
      <c r="AA8" s="55" t="s">
        <v>19</v>
      </c>
      <c r="AB8" s="55" t="s">
        <v>19</v>
      </c>
      <c r="AC8" s="55"/>
      <c r="AD8" s="55"/>
      <c r="AE8" s="55"/>
      <c r="AF8" s="55"/>
      <c r="AG8" s="55">
        <v>1</v>
      </c>
      <c r="AH8" s="55" t="s">
        <v>19</v>
      </c>
      <c r="AI8" s="56">
        <f>SUM(D8:AH8)</f>
        <v>4</v>
      </c>
      <c r="AJ8" s="46" t="s">
        <v>76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53</v>
      </c>
      <c r="B9" s="39" t="s">
        <v>54</v>
      </c>
      <c r="C9" s="40" t="s">
        <v>44</v>
      </c>
      <c r="D9" s="95">
        <v>1</v>
      </c>
      <c r="E9" s="95"/>
      <c r="F9" s="95" t="s">
        <v>19</v>
      </c>
      <c r="G9" s="95" t="s">
        <v>19</v>
      </c>
      <c r="H9" s="57"/>
      <c r="I9" s="57">
        <v>0.5</v>
      </c>
      <c r="J9" s="95">
        <v>0.5</v>
      </c>
      <c r="K9" s="95">
        <v>1</v>
      </c>
      <c r="L9" s="95"/>
      <c r="M9" s="95" t="s">
        <v>19</v>
      </c>
      <c r="N9" s="95" t="s">
        <v>19</v>
      </c>
      <c r="O9" s="57"/>
      <c r="P9" s="95">
        <v>0.5</v>
      </c>
      <c r="Q9" s="95"/>
      <c r="R9" s="95">
        <v>0.5</v>
      </c>
      <c r="S9" s="95">
        <v>0.5</v>
      </c>
      <c r="T9" s="95" t="s">
        <v>19</v>
      </c>
      <c r="U9" s="95" t="s">
        <v>19</v>
      </c>
      <c r="V9" s="57">
        <v>0.5</v>
      </c>
      <c r="W9" s="95">
        <v>1</v>
      </c>
      <c r="X9" s="95"/>
      <c r="Y9" s="95">
        <v>0.5</v>
      </c>
      <c r="Z9" s="95">
        <v>1</v>
      </c>
      <c r="AA9" s="95" t="s">
        <v>19</v>
      </c>
      <c r="AB9" s="95" t="s">
        <v>19</v>
      </c>
      <c r="AC9" s="57"/>
      <c r="AD9" s="95">
        <v>0.5</v>
      </c>
      <c r="AE9" s="95">
        <v>1</v>
      </c>
      <c r="AF9" s="95">
        <v>0.5</v>
      </c>
      <c r="AG9" s="95">
        <v>1</v>
      </c>
      <c r="AH9" s="95" t="s">
        <v>19</v>
      </c>
      <c r="AI9" s="96">
        <f t="shared" ref="AI9:AI14" si="0">SUM(D9:AH9)</f>
        <v>10.5</v>
      </c>
      <c r="AJ9" s="94" t="s">
        <v>77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66</v>
      </c>
      <c r="B10" s="77" t="s">
        <v>67</v>
      </c>
      <c r="C10" s="93"/>
      <c r="D10" s="55"/>
      <c r="E10" s="55"/>
      <c r="F10" s="55" t="s">
        <v>19</v>
      </c>
      <c r="G10" s="55" t="s">
        <v>19</v>
      </c>
      <c r="H10" s="55"/>
      <c r="I10" s="55">
        <v>0.5</v>
      </c>
      <c r="J10" s="55">
        <v>0.5</v>
      </c>
      <c r="K10" s="55">
        <v>1</v>
      </c>
      <c r="L10" s="55"/>
      <c r="M10" s="55" t="s">
        <v>19</v>
      </c>
      <c r="N10" s="55" t="s">
        <v>19</v>
      </c>
      <c r="O10" s="55"/>
      <c r="P10" s="55">
        <v>1</v>
      </c>
      <c r="Q10" s="55">
        <v>3</v>
      </c>
      <c r="R10" s="55"/>
      <c r="S10" s="55"/>
      <c r="T10" s="55" t="s">
        <v>19</v>
      </c>
      <c r="U10" s="55" t="s">
        <v>19</v>
      </c>
      <c r="V10" s="55"/>
      <c r="W10" s="55">
        <v>1</v>
      </c>
      <c r="X10" s="55"/>
      <c r="Y10" s="55"/>
      <c r="Z10" s="55"/>
      <c r="AA10" s="55" t="s">
        <v>19</v>
      </c>
      <c r="AB10" s="55" t="s">
        <v>19</v>
      </c>
      <c r="AC10" s="55"/>
      <c r="AD10" s="55">
        <v>0.5</v>
      </c>
      <c r="AE10" s="55">
        <v>1</v>
      </c>
      <c r="AF10" s="55"/>
      <c r="AG10" s="55"/>
      <c r="AH10" s="55" t="s">
        <v>19</v>
      </c>
      <c r="AI10" s="56">
        <f t="shared" si="0"/>
        <v>8.5</v>
      </c>
      <c r="AJ10" s="94" t="s">
        <v>94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74</v>
      </c>
      <c r="B11" s="80" t="s">
        <v>75</v>
      </c>
      <c r="C11" s="107"/>
      <c r="D11" s="95"/>
      <c r="E11" s="95"/>
      <c r="F11" s="95" t="s">
        <v>19</v>
      </c>
      <c r="G11" s="95" t="s">
        <v>19</v>
      </c>
      <c r="H11" s="95"/>
      <c r="I11" s="95"/>
      <c r="J11" s="95"/>
      <c r="K11" s="95"/>
      <c r="L11" s="95"/>
      <c r="M11" s="95" t="s">
        <v>19</v>
      </c>
      <c r="N11" s="95" t="s">
        <v>19</v>
      </c>
      <c r="O11" s="95"/>
      <c r="P11" s="95"/>
      <c r="Q11" s="95"/>
      <c r="R11" s="95"/>
      <c r="S11" s="95"/>
      <c r="T11" s="95" t="s">
        <v>19</v>
      </c>
      <c r="U11" s="95" t="s">
        <v>19</v>
      </c>
      <c r="V11" s="95"/>
      <c r="W11" s="95"/>
      <c r="X11" s="95"/>
      <c r="Y11" s="95"/>
      <c r="Z11" s="95"/>
      <c r="AA11" s="95" t="s">
        <v>19</v>
      </c>
      <c r="AB11" s="95" t="s">
        <v>19</v>
      </c>
      <c r="AC11" s="95"/>
      <c r="AD11" s="95"/>
      <c r="AE11" s="95"/>
      <c r="AF11" s="95"/>
      <c r="AG11" s="95"/>
      <c r="AH11" s="95" t="s">
        <v>19</v>
      </c>
      <c r="AI11" s="96">
        <f t="shared" si="0"/>
        <v>0</v>
      </c>
      <c r="AJ11" s="94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91</v>
      </c>
      <c r="B12" s="77" t="s">
        <v>90</v>
      </c>
      <c r="C12" s="93"/>
      <c r="D12" s="78"/>
      <c r="E12" s="78"/>
      <c r="F12" s="78" t="s">
        <v>19</v>
      </c>
      <c r="G12" s="78" t="s">
        <v>19</v>
      </c>
      <c r="H12" s="78"/>
      <c r="I12" s="78"/>
      <c r="J12" s="78"/>
      <c r="K12" s="78"/>
      <c r="L12" s="78"/>
      <c r="M12" s="78" t="s">
        <v>19</v>
      </c>
      <c r="N12" s="78" t="s">
        <v>19</v>
      </c>
      <c r="O12" s="78">
        <v>1</v>
      </c>
      <c r="P12" s="78"/>
      <c r="Q12" s="78"/>
      <c r="R12" s="78"/>
      <c r="S12" s="78"/>
      <c r="T12" s="78" t="s">
        <v>19</v>
      </c>
      <c r="U12" s="78" t="s">
        <v>19</v>
      </c>
      <c r="V12" s="78"/>
      <c r="W12" s="78"/>
      <c r="X12" s="78"/>
      <c r="Y12" s="78"/>
      <c r="Z12" s="78"/>
      <c r="AA12" s="78" t="s">
        <v>19</v>
      </c>
      <c r="AB12" s="78" t="s">
        <v>19</v>
      </c>
      <c r="AC12" s="78"/>
      <c r="AD12" s="78"/>
      <c r="AE12" s="78"/>
      <c r="AF12" s="78"/>
      <c r="AG12" s="78"/>
      <c r="AH12" s="78" t="s">
        <v>19</v>
      </c>
      <c r="AI12" s="86">
        <f t="shared" si="0"/>
        <v>1</v>
      </c>
      <c r="AJ12" s="94" t="s">
        <v>44</v>
      </c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Z12" s="75"/>
      <c r="BA12" s="75"/>
    </row>
    <row r="13" spans="1:190" ht="12" customHeight="1" x14ac:dyDescent="0.2">
      <c r="A13" s="79" t="s">
        <v>60</v>
      </c>
      <c r="B13" s="80" t="s">
        <v>61</v>
      </c>
      <c r="C13" s="107"/>
      <c r="D13" s="81"/>
      <c r="E13" s="81"/>
      <c r="F13" s="81" t="s">
        <v>19</v>
      </c>
      <c r="G13" s="81" t="s">
        <v>19</v>
      </c>
      <c r="H13" s="81"/>
      <c r="I13" s="81"/>
      <c r="J13" s="81"/>
      <c r="K13" s="81"/>
      <c r="L13" s="81"/>
      <c r="M13" s="81" t="s">
        <v>19</v>
      </c>
      <c r="N13" s="81" t="s">
        <v>19</v>
      </c>
      <c r="O13" s="81"/>
      <c r="P13" s="81"/>
      <c r="Q13" s="81"/>
      <c r="R13" s="81"/>
      <c r="S13" s="81"/>
      <c r="T13" s="81" t="s">
        <v>19</v>
      </c>
      <c r="U13" s="81" t="s">
        <v>19</v>
      </c>
      <c r="V13" s="81">
        <v>0.5</v>
      </c>
      <c r="W13" s="81"/>
      <c r="X13" s="81"/>
      <c r="Y13" s="81"/>
      <c r="Z13" s="81"/>
      <c r="AA13" s="81" t="s">
        <v>19</v>
      </c>
      <c r="AB13" s="81" t="s">
        <v>19</v>
      </c>
      <c r="AC13" s="81"/>
      <c r="AD13" s="81"/>
      <c r="AE13" s="81"/>
      <c r="AF13" s="81"/>
      <c r="AG13" s="81"/>
      <c r="AH13" s="81" t="s">
        <v>19</v>
      </c>
      <c r="AI13" s="97">
        <f t="shared" si="0"/>
        <v>0.5</v>
      </c>
      <c r="AJ13" s="94" t="s">
        <v>97</v>
      </c>
      <c r="AK13" s="119"/>
      <c r="AL13" s="119"/>
      <c r="AM13" s="119"/>
      <c r="AN13" s="119"/>
      <c r="AO13" s="119"/>
      <c r="AP13" s="119"/>
      <c r="AQ13" s="119"/>
      <c r="AR13" s="119"/>
      <c r="AS13" s="119"/>
      <c r="AT13" s="119"/>
      <c r="AU13" s="119"/>
      <c r="AV13" s="29"/>
      <c r="AW13" s="29"/>
      <c r="AX13" s="29"/>
      <c r="AY13" s="29"/>
      <c r="AZ13" s="53"/>
      <c r="BA13" s="53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74" customFormat="1" ht="12" customHeight="1" x14ac:dyDescent="0.2">
      <c r="A14" s="76" t="s">
        <v>83</v>
      </c>
      <c r="B14" s="77" t="s">
        <v>84</v>
      </c>
      <c r="C14" s="93"/>
      <c r="D14" s="78"/>
      <c r="E14" s="78"/>
      <c r="F14" s="78" t="s">
        <v>19</v>
      </c>
      <c r="G14" s="78" t="s">
        <v>19</v>
      </c>
      <c r="H14" s="78"/>
      <c r="I14" s="78"/>
      <c r="J14" s="78"/>
      <c r="K14" s="78"/>
      <c r="L14" s="78"/>
      <c r="M14" s="78" t="s">
        <v>19</v>
      </c>
      <c r="N14" s="78" t="s">
        <v>19</v>
      </c>
      <c r="O14" s="78"/>
      <c r="P14" s="78"/>
      <c r="Q14" s="78"/>
      <c r="R14" s="78"/>
      <c r="S14" s="78"/>
      <c r="T14" s="78" t="s">
        <v>19</v>
      </c>
      <c r="U14" s="78" t="s">
        <v>19</v>
      </c>
      <c r="V14" s="78"/>
      <c r="W14" s="78"/>
      <c r="X14" s="78"/>
      <c r="Y14" s="78"/>
      <c r="Z14" s="78"/>
      <c r="AA14" s="78" t="s">
        <v>19</v>
      </c>
      <c r="AB14" s="78" t="s">
        <v>19</v>
      </c>
      <c r="AC14" s="78"/>
      <c r="AD14" s="78"/>
      <c r="AE14" s="78"/>
      <c r="AF14" s="78"/>
      <c r="AG14" s="78"/>
      <c r="AH14" s="78" t="s">
        <v>19</v>
      </c>
      <c r="AI14" s="86">
        <f t="shared" si="0"/>
        <v>0</v>
      </c>
      <c r="AJ14" s="94"/>
      <c r="AK14" s="108"/>
      <c r="AL14" s="108"/>
      <c r="AM14" s="108"/>
      <c r="AN14" s="108"/>
      <c r="AO14" s="108"/>
      <c r="AP14" s="108"/>
      <c r="AQ14" s="108"/>
      <c r="AR14" s="108"/>
      <c r="AS14" s="108"/>
      <c r="AT14" s="108"/>
      <c r="AU14" s="108"/>
      <c r="AZ14" s="75"/>
      <c r="BA14" s="75"/>
    </row>
    <row r="15" spans="1:190" s="74" customFormat="1" ht="12" customHeight="1" x14ac:dyDescent="0.2">
      <c r="A15" s="79" t="s">
        <v>79</v>
      </c>
      <c r="B15" s="80" t="s">
        <v>80</v>
      </c>
      <c r="C15" s="115"/>
      <c r="D15" s="81"/>
      <c r="E15" s="81"/>
      <c r="F15" s="81" t="s">
        <v>19</v>
      </c>
      <c r="G15" s="81" t="s">
        <v>19</v>
      </c>
      <c r="H15" s="81"/>
      <c r="I15" s="81"/>
      <c r="J15" s="81"/>
      <c r="K15" s="81"/>
      <c r="L15" s="81"/>
      <c r="M15" s="81" t="s">
        <v>19</v>
      </c>
      <c r="N15" s="81" t="s">
        <v>19</v>
      </c>
      <c r="O15" s="81"/>
      <c r="P15" s="81"/>
      <c r="Q15" s="81"/>
      <c r="R15" s="81"/>
      <c r="S15" s="81"/>
      <c r="T15" s="81" t="s">
        <v>19</v>
      </c>
      <c r="U15" s="81" t="s">
        <v>19</v>
      </c>
      <c r="V15" s="81"/>
      <c r="W15" s="81"/>
      <c r="X15" s="81"/>
      <c r="Y15" s="81"/>
      <c r="Z15" s="81"/>
      <c r="AA15" s="81" t="s">
        <v>19</v>
      </c>
      <c r="AB15" s="81" t="s">
        <v>19</v>
      </c>
      <c r="AC15" s="81"/>
      <c r="AD15" s="81"/>
      <c r="AE15" s="81"/>
      <c r="AF15" s="81"/>
      <c r="AG15" s="81"/>
      <c r="AH15" s="81" t="s">
        <v>19</v>
      </c>
      <c r="AI15" s="97">
        <f>SUM(D15:AH15)</f>
        <v>0</v>
      </c>
      <c r="AJ15" s="94"/>
      <c r="AK15" s="108"/>
      <c r="AL15" s="108"/>
      <c r="AM15" s="108"/>
      <c r="AN15" s="108"/>
      <c r="AO15" s="108"/>
      <c r="AP15" s="108"/>
      <c r="AQ15" s="108"/>
      <c r="AR15" s="108"/>
      <c r="AS15" s="108"/>
      <c r="AT15" s="108"/>
      <c r="AU15" s="108"/>
      <c r="AZ15" s="75"/>
      <c r="BA15" s="75"/>
    </row>
    <row r="16" spans="1:190" s="74" customFormat="1" ht="12" customHeight="1" x14ac:dyDescent="0.2">
      <c r="A16" s="76" t="s">
        <v>73</v>
      </c>
      <c r="B16" s="77" t="s">
        <v>65</v>
      </c>
      <c r="C16" s="93"/>
      <c r="D16" s="78"/>
      <c r="E16" s="78"/>
      <c r="F16" s="78" t="s">
        <v>19</v>
      </c>
      <c r="G16" s="78" t="s">
        <v>19</v>
      </c>
      <c r="H16" s="78"/>
      <c r="I16" s="78"/>
      <c r="J16" s="78"/>
      <c r="K16" s="78"/>
      <c r="L16" s="78"/>
      <c r="M16" s="78" t="s">
        <v>19</v>
      </c>
      <c r="N16" s="78" t="s">
        <v>19</v>
      </c>
      <c r="O16" s="78"/>
      <c r="P16" s="78"/>
      <c r="Q16" s="78"/>
      <c r="R16" s="78"/>
      <c r="S16" s="78"/>
      <c r="T16" s="78" t="s">
        <v>19</v>
      </c>
      <c r="U16" s="78" t="s">
        <v>19</v>
      </c>
      <c r="V16" s="78"/>
      <c r="W16" s="78"/>
      <c r="X16" s="78"/>
      <c r="Y16" s="78"/>
      <c r="Z16" s="78"/>
      <c r="AA16" s="78" t="s">
        <v>19</v>
      </c>
      <c r="AB16" s="78" t="s">
        <v>19</v>
      </c>
      <c r="AC16" s="78"/>
      <c r="AD16" s="78"/>
      <c r="AE16" s="78"/>
      <c r="AF16" s="78"/>
      <c r="AG16" s="78"/>
      <c r="AH16" s="78" t="s">
        <v>19</v>
      </c>
      <c r="AI16" s="86">
        <f t="shared" ref="AI16:AI18" si="1">SUM(D16:AH16)</f>
        <v>0</v>
      </c>
      <c r="AJ16" s="94"/>
      <c r="AK16" s="108"/>
      <c r="AL16" s="108"/>
      <c r="AM16" s="108"/>
      <c r="AN16" s="108"/>
      <c r="AO16" s="108"/>
      <c r="AP16" s="108"/>
      <c r="AQ16" s="108"/>
      <c r="AR16" s="108"/>
      <c r="AS16" s="108"/>
      <c r="AT16" s="108"/>
      <c r="AU16" s="108"/>
      <c r="AZ16" s="75"/>
      <c r="BA16" s="75"/>
    </row>
    <row r="17" spans="1:190" s="74" customFormat="1" ht="12" customHeight="1" x14ac:dyDescent="0.2">
      <c r="A17" s="79" t="s">
        <v>71</v>
      </c>
      <c r="B17" s="80" t="s">
        <v>72</v>
      </c>
      <c r="C17" s="115"/>
      <c r="D17" s="95"/>
      <c r="E17" s="95"/>
      <c r="F17" s="95" t="s">
        <v>19</v>
      </c>
      <c r="G17" s="95" t="s">
        <v>19</v>
      </c>
      <c r="H17" s="95"/>
      <c r="I17" s="95"/>
      <c r="J17" s="95"/>
      <c r="K17" s="95"/>
      <c r="L17" s="95"/>
      <c r="M17" s="95" t="s">
        <v>19</v>
      </c>
      <c r="N17" s="95" t="s">
        <v>19</v>
      </c>
      <c r="O17" s="95"/>
      <c r="P17" s="95"/>
      <c r="Q17" s="95"/>
      <c r="R17" s="95"/>
      <c r="S17" s="95"/>
      <c r="T17" s="95" t="s">
        <v>19</v>
      </c>
      <c r="U17" s="95" t="s">
        <v>19</v>
      </c>
      <c r="V17" s="95"/>
      <c r="W17" s="95"/>
      <c r="X17" s="95"/>
      <c r="Y17" s="95"/>
      <c r="Z17" s="95"/>
      <c r="AA17" s="95" t="s">
        <v>19</v>
      </c>
      <c r="AB17" s="95" t="s">
        <v>19</v>
      </c>
      <c r="AC17" s="95"/>
      <c r="AD17" s="95"/>
      <c r="AE17" s="95"/>
      <c r="AF17" s="95"/>
      <c r="AG17" s="95"/>
      <c r="AH17" s="95" t="s">
        <v>19</v>
      </c>
      <c r="AI17" s="97">
        <f t="shared" si="1"/>
        <v>0</v>
      </c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Z17" s="75"/>
      <c r="BA17" s="75"/>
    </row>
    <row r="18" spans="1:190" s="74" customFormat="1" ht="12" customHeight="1" x14ac:dyDescent="0.2">
      <c r="A18" s="76" t="s">
        <v>82</v>
      </c>
      <c r="B18" s="77" t="s">
        <v>81</v>
      </c>
      <c r="C18" s="93"/>
      <c r="D18" s="78"/>
      <c r="E18" s="78"/>
      <c r="F18" s="78" t="s">
        <v>19</v>
      </c>
      <c r="G18" s="78" t="s">
        <v>19</v>
      </c>
      <c r="H18" s="78"/>
      <c r="I18" s="78"/>
      <c r="J18" s="78"/>
      <c r="K18" s="78"/>
      <c r="L18" s="78"/>
      <c r="M18" s="78" t="s">
        <v>19</v>
      </c>
      <c r="N18" s="78" t="s">
        <v>19</v>
      </c>
      <c r="O18" s="78"/>
      <c r="P18" s="78"/>
      <c r="Q18" s="78"/>
      <c r="R18" s="78"/>
      <c r="S18" s="78"/>
      <c r="T18" s="78" t="s">
        <v>19</v>
      </c>
      <c r="U18" s="78" t="s">
        <v>19</v>
      </c>
      <c r="V18" s="78">
        <v>0.5</v>
      </c>
      <c r="W18" s="78"/>
      <c r="X18" s="78"/>
      <c r="Y18" s="78"/>
      <c r="Z18" s="78"/>
      <c r="AA18" s="78" t="s">
        <v>19</v>
      </c>
      <c r="AB18" s="78" t="s">
        <v>19</v>
      </c>
      <c r="AC18" s="78"/>
      <c r="AD18" s="78"/>
      <c r="AE18" s="78"/>
      <c r="AF18" s="78"/>
      <c r="AG18" s="78"/>
      <c r="AH18" s="78" t="s">
        <v>19</v>
      </c>
      <c r="AI18" s="86">
        <f t="shared" si="1"/>
        <v>0.5</v>
      </c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Z18" s="75"/>
      <c r="BA18" s="75"/>
    </row>
    <row r="19" spans="1:190" s="22" customFormat="1" x14ac:dyDescent="0.2">
      <c r="A19" s="11"/>
      <c r="B19" s="54" t="s">
        <v>6</v>
      </c>
      <c r="C19" s="72"/>
      <c r="D19" s="58">
        <f t="shared" ref="D19:AE19" si="2">SUM(D8:D18)</f>
        <v>1</v>
      </c>
      <c r="E19" s="101">
        <f t="shared" si="2"/>
        <v>0</v>
      </c>
      <c r="F19" s="103">
        <f t="shared" si="2"/>
        <v>0</v>
      </c>
      <c r="G19" s="103">
        <f t="shared" si="2"/>
        <v>0</v>
      </c>
      <c r="H19" s="101">
        <f t="shared" si="2"/>
        <v>0</v>
      </c>
      <c r="I19" s="58">
        <f t="shared" si="2"/>
        <v>1</v>
      </c>
      <c r="J19" s="58">
        <f t="shared" si="2"/>
        <v>1</v>
      </c>
      <c r="K19" s="58">
        <f t="shared" si="2"/>
        <v>4</v>
      </c>
      <c r="L19" s="101">
        <f t="shared" si="2"/>
        <v>0.5</v>
      </c>
      <c r="M19" s="103">
        <f t="shared" si="2"/>
        <v>0</v>
      </c>
      <c r="N19" s="103">
        <f t="shared" si="2"/>
        <v>0</v>
      </c>
      <c r="O19" s="101">
        <f t="shared" si="2"/>
        <v>1</v>
      </c>
      <c r="P19" s="58">
        <f t="shared" si="2"/>
        <v>1.5</v>
      </c>
      <c r="Q19" s="58">
        <f t="shared" si="2"/>
        <v>3.5</v>
      </c>
      <c r="R19" s="58">
        <f t="shared" si="2"/>
        <v>0.5</v>
      </c>
      <c r="S19" s="101">
        <f t="shared" si="2"/>
        <v>0.5</v>
      </c>
      <c r="T19" s="103">
        <f t="shared" si="2"/>
        <v>0</v>
      </c>
      <c r="U19" s="103">
        <f t="shared" si="2"/>
        <v>0</v>
      </c>
      <c r="V19" s="101">
        <f t="shared" si="2"/>
        <v>1.5</v>
      </c>
      <c r="W19" s="58">
        <f t="shared" si="2"/>
        <v>2</v>
      </c>
      <c r="X19" s="58">
        <f t="shared" si="2"/>
        <v>0</v>
      </c>
      <c r="Y19" s="58">
        <f t="shared" si="2"/>
        <v>0.5</v>
      </c>
      <c r="Z19" s="101">
        <f t="shared" si="2"/>
        <v>1</v>
      </c>
      <c r="AA19" s="103">
        <f t="shared" si="2"/>
        <v>0</v>
      </c>
      <c r="AB19" s="103">
        <f t="shared" si="2"/>
        <v>0</v>
      </c>
      <c r="AC19" s="101">
        <f t="shared" si="2"/>
        <v>0</v>
      </c>
      <c r="AD19" s="58">
        <f t="shared" si="2"/>
        <v>1</v>
      </c>
      <c r="AE19" s="58">
        <f t="shared" si="2"/>
        <v>2</v>
      </c>
      <c r="AF19" s="58">
        <f t="shared" ref="AF19:AH19" si="3">SUM(AF8:AF18)</f>
        <v>0.5</v>
      </c>
      <c r="AG19" s="101">
        <f t="shared" si="3"/>
        <v>2</v>
      </c>
      <c r="AH19" s="103">
        <f t="shared" si="3"/>
        <v>0</v>
      </c>
      <c r="AI19" s="59">
        <f t="shared" ref="AI19" si="4">SUM(AI8:AI18)</f>
        <v>25</v>
      </c>
      <c r="AJ19" s="47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0"/>
      <c r="E20" s="60">
        <f>7.5</f>
        <v>7.5</v>
      </c>
      <c r="F20" s="60"/>
      <c r="G20" s="60"/>
      <c r="H20" s="60"/>
      <c r="I20" s="102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ref="AI20:AI40" si="5">SUM(D20:AH20)</f>
        <v>7.5</v>
      </c>
      <c r="AJ20" s="47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0">
        <v>5</v>
      </c>
      <c r="E21" s="60"/>
      <c r="F21" s="60"/>
      <c r="G21" s="60"/>
      <c r="H21" s="60">
        <v>5.5</v>
      </c>
      <c r="I21" s="60">
        <v>2.5</v>
      </c>
      <c r="J21" s="60">
        <v>2</v>
      </c>
      <c r="K21" s="60">
        <v>2.5</v>
      </c>
      <c r="L21" s="60">
        <v>2.5</v>
      </c>
      <c r="M21" s="60"/>
      <c r="N21" s="60"/>
      <c r="O21" s="60">
        <v>3</v>
      </c>
      <c r="P21" s="60">
        <v>2</v>
      </c>
      <c r="Q21" s="60">
        <v>3</v>
      </c>
      <c r="R21" s="60">
        <v>2.5</v>
      </c>
      <c r="S21" s="60">
        <v>2.5</v>
      </c>
      <c r="T21" s="60"/>
      <c r="U21" s="60"/>
      <c r="V21" s="60">
        <v>3.5</v>
      </c>
      <c r="W21" s="60">
        <v>3.5</v>
      </c>
      <c r="X21" s="60">
        <v>4.5</v>
      </c>
      <c r="Y21" s="60">
        <v>2</v>
      </c>
      <c r="Z21" s="60">
        <v>3</v>
      </c>
      <c r="AA21" s="60"/>
      <c r="AB21" s="60"/>
      <c r="AC21" s="60">
        <v>3</v>
      </c>
      <c r="AD21" s="60">
        <v>4.5</v>
      </c>
      <c r="AE21" s="60">
        <v>1</v>
      </c>
      <c r="AF21" s="60">
        <v>2</v>
      </c>
      <c r="AG21" s="60">
        <v>3.5</v>
      </c>
      <c r="AH21" s="60"/>
      <c r="AI21" s="56">
        <f>SUM(D21:AH21)</f>
        <v>63.5</v>
      </c>
      <c r="AJ21" s="50"/>
      <c r="AK21" s="119"/>
      <c r="AL21" s="119"/>
      <c r="AM21" s="119"/>
      <c r="AN21" s="119"/>
      <c r="AO21" s="119"/>
      <c r="AP21" s="119"/>
      <c r="AQ21" s="119"/>
      <c r="AR21" s="119"/>
      <c r="AS21" s="119"/>
      <c r="AT21" s="119"/>
      <c r="AU21" s="11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6" t="s">
        <v>11</v>
      </c>
      <c r="B22" s="117"/>
      <c r="C22" s="117"/>
      <c r="D22" s="118"/>
      <c r="E22" s="118"/>
      <c r="F22" s="118"/>
      <c r="G22" s="118"/>
      <c r="H22" s="118"/>
      <c r="I22" s="118"/>
      <c r="J22" s="118"/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56">
        <f t="shared" si="5"/>
        <v>0</v>
      </c>
      <c r="AJ22" s="47"/>
      <c r="AK22" s="119"/>
      <c r="AL22" s="119"/>
      <c r="AM22" s="119"/>
      <c r="AN22" s="119"/>
      <c r="AO22" s="119"/>
      <c r="AP22" s="119"/>
      <c r="AQ22" s="119"/>
      <c r="AR22" s="119"/>
      <c r="AS22" s="119"/>
      <c r="AT22" s="119"/>
      <c r="AU22" s="11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">
      <c r="A23" s="88" t="s">
        <v>12</v>
      </c>
      <c r="B23" s="89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87">
        <f t="shared" si="5"/>
        <v>0</v>
      </c>
      <c r="AJ23" s="91" t="s">
        <v>44</v>
      </c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Z23" s="75"/>
    </row>
    <row r="24" spans="1:190" ht="12.75" customHeight="1" x14ac:dyDescent="0.2">
      <c r="A24" s="124" t="s">
        <v>59</v>
      </c>
      <c r="B24" s="125"/>
      <c r="C24" s="126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>
        <v>2.5</v>
      </c>
      <c r="S24" s="60">
        <v>0.5</v>
      </c>
      <c r="T24" s="60"/>
      <c r="U24" s="60"/>
      <c r="V24" s="60">
        <v>0.5</v>
      </c>
      <c r="W24" s="60">
        <v>0.5</v>
      </c>
      <c r="X24" s="60"/>
      <c r="Y24" s="60"/>
      <c r="Z24" s="60"/>
      <c r="AA24" s="60"/>
      <c r="AB24" s="60"/>
      <c r="AC24" s="60">
        <v>0.5</v>
      </c>
      <c r="AD24" s="60"/>
      <c r="AE24" s="60"/>
      <c r="AF24" s="60"/>
      <c r="AG24" s="60"/>
      <c r="AH24" s="60"/>
      <c r="AI24" s="56">
        <f t="shared" ref="AI24:AI33" si="6">SUM(D24:AH24)</f>
        <v>4.5</v>
      </c>
      <c r="AJ24" s="109" t="s">
        <v>101</v>
      </c>
      <c r="AK24" s="120"/>
      <c r="AL24" s="120"/>
      <c r="AM24" s="119"/>
      <c r="AN24" s="119"/>
      <c r="AO24" s="119"/>
      <c r="AP24" s="119"/>
      <c r="AQ24" s="119"/>
      <c r="AR24" s="119"/>
      <c r="AS24" s="119"/>
      <c r="AT24" s="119"/>
      <c r="AU24" s="11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62</v>
      </c>
      <c r="B25" s="13"/>
      <c r="C25" s="13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>
        <v>0.5</v>
      </c>
      <c r="AH25" s="60"/>
      <c r="AI25" s="56">
        <f t="shared" si="6"/>
        <v>0.5</v>
      </c>
      <c r="AJ25" s="50"/>
      <c r="AK25" s="119"/>
      <c r="AL25" s="119"/>
      <c r="AM25" s="119"/>
      <c r="AN25" s="119"/>
      <c r="AO25" s="119"/>
      <c r="AP25" s="119"/>
      <c r="AQ25" s="119"/>
      <c r="AR25" s="119"/>
      <c r="AS25" s="119"/>
      <c r="AT25" s="119"/>
      <c r="AU25" s="11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" t="s">
        <v>52</v>
      </c>
      <c r="B26" s="13"/>
      <c r="C26" s="1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>
        <v>0.5</v>
      </c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0.5</v>
      </c>
      <c r="AJ26" s="50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33" t="s">
        <v>51</v>
      </c>
      <c r="B27" s="134"/>
      <c r="C27" s="135"/>
      <c r="D27" s="60">
        <v>1</v>
      </c>
      <c r="E27" s="60"/>
      <c r="F27" s="60"/>
      <c r="G27" s="60"/>
      <c r="H27" s="60"/>
      <c r="I27" s="60"/>
      <c r="J27" s="60"/>
      <c r="K27" s="60"/>
      <c r="L27" s="60">
        <v>0.5</v>
      </c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>
        <v>0.5</v>
      </c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2</v>
      </c>
      <c r="AJ27" s="50" t="s">
        <v>98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3" t="s">
        <v>70</v>
      </c>
      <c r="B28" s="114"/>
      <c r="C28" s="114"/>
      <c r="D28" s="60">
        <v>0.5</v>
      </c>
      <c r="E28" s="60"/>
      <c r="F28" s="60"/>
      <c r="G28" s="60"/>
      <c r="H28" s="60">
        <v>0.5</v>
      </c>
      <c r="I28" s="60">
        <v>1.5</v>
      </c>
      <c r="J28" s="60">
        <v>0.5</v>
      </c>
      <c r="K28" s="60"/>
      <c r="L28" s="60"/>
      <c r="M28" s="60"/>
      <c r="N28" s="60"/>
      <c r="O28" s="60"/>
      <c r="P28" s="60"/>
      <c r="Q28" s="60">
        <v>0.5</v>
      </c>
      <c r="R28" s="60"/>
      <c r="S28" s="60">
        <v>1</v>
      </c>
      <c r="T28" s="60"/>
      <c r="U28" s="60"/>
      <c r="V28" s="60"/>
      <c r="W28" s="60">
        <v>0.5</v>
      </c>
      <c r="X28" s="60"/>
      <c r="Y28" s="60"/>
      <c r="Z28" s="60"/>
      <c r="AA28" s="60"/>
      <c r="AB28" s="60"/>
      <c r="AC28" s="60">
        <v>0.5</v>
      </c>
      <c r="AD28" s="60"/>
      <c r="AE28" s="60"/>
      <c r="AF28" s="60">
        <v>0.5</v>
      </c>
      <c r="AG28" s="60">
        <v>0.5</v>
      </c>
      <c r="AH28" s="60"/>
      <c r="AI28" s="56">
        <f t="shared" si="6"/>
        <v>6.5</v>
      </c>
      <c r="AJ28" s="50" t="s">
        <v>99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" t="s">
        <v>69</v>
      </c>
      <c r="B29" s="13"/>
      <c r="C29" s="13"/>
      <c r="D29" s="60"/>
      <c r="E29" s="60"/>
      <c r="F29" s="60"/>
      <c r="G29" s="60"/>
      <c r="H29" s="60"/>
      <c r="I29" s="60">
        <v>0.5</v>
      </c>
      <c r="J29" s="60"/>
      <c r="K29" s="60"/>
      <c r="L29" s="60"/>
      <c r="M29" s="60"/>
      <c r="N29" s="60"/>
      <c r="O29" s="60"/>
      <c r="P29" s="60"/>
      <c r="Q29" s="60"/>
      <c r="R29" s="60"/>
      <c r="S29" s="60">
        <v>1.5</v>
      </c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2</v>
      </c>
      <c r="AJ29" s="50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24" t="s">
        <v>50</v>
      </c>
      <c r="B30" s="125"/>
      <c r="C30" s="126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>
        <v>2</v>
      </c>
      <c r="Y30" s="60"/>
      <c r="Z30" s="60">
        <v>2</v>
      </c>
      <c r="AA30" s="60"/>
      <c r="AB30" s="60"/>
      <c r="AC30" s="60">
        <v>1.5</v>
      </c>
      <c r="AD30" s="60">
        <v>1.5</v>
      </c>
      <c r="AE30" s="60"/>
      <c r="AF30" s="60"/>
      <c r="AG30" s="60"/>
      <c r="AH30" s="60"/>
      <c r="AI30" s="56">
        <f t="shared" si="6"/>
        <v>7</v>
      </c>
      <c r="AJ30" s="47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4" t="s">
        <v>87</v>
      </c>
      <c r="B31" s="105"/>
      <c r="C31" s="106"/>
      <c r="D31" s="60"/>
      <c r="E31" s="60"/>
      <c r="F31" s="60"/>
      <c r="G31" s="60"/>
      <c r="H31" s="60">
        <v>0.5</v>
      </c>
      <c r="I31" s="60"/>
      <c r="J31" s="60">
        <v>1</v>
      </c>
      <c r="K31" s="60">
        <v>1</v>
      </c>
      <c r="L31" s="60">
        <v>4.5</v>
      </c>
      <c r="M31" s="60"/>
      <c r="N31" s="60"/>
      <c r="O31" s="60">
        <v>2.5</v>
      </c>
      <c r="P31" s="60"/>
      <c r="Q31" s="60"/>
      <c r="R31" s="60"/>
      <c r="S31" s="60"/>
      <c r="T31" s="60"/>
      <c r="U31" s="60"/>
      <c r="V31" s="60">
        <v>1</v>
      </c>
      <c r="W31" s="60">
        <v>0.5</v>
      </c>
      <c r="X31" s="60">
        <v>1</v>
      </c>
      <c r="Y31" s="60"/>
      <c r="Z31" s="60">
        <v>1</v>
      </c>
      <c r="AA31" s="60"/>
      <c r="AB31" s="60"/>
      <c r="AC31" s="60"/>
      <c r="AD31" s="60"/>
      <c r="AE31" s="60">
        <v>2</v>
      </c>
      <c r="AF31" s="60">
        <v>2.5</v>
      </c>
      <c r="AG31" s="60">
        <v>0.5</v>
      </c>
      <c r="AH31" s="60"/>
      <c r="AI31" s="56">
        <f t="shared" si="6"/>
        <v>18</v>
      </c>
      <c r="AJ31" s="47" t="s">
        <v>93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98" t="s">
        <v>68</v>
      </c>
      <c r="B32" s="99"/>
      <c r="C32" s="10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>
        <v>0.5</v>
      </c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6"/>
        <v>0.5</v>
      </c>
      <c r="AJ32" s="47" t="s">
        <v>96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10" t="s">
        <v>78</v>
      </c>
      <c r="B33" s="111"/>
      <c r="C33" s="112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>
        <v>2.5</v>
      </c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6"/>
        <v>2.5</v>
      </c>
      <c r="AJ33" s="47" t="s">
        <v>95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4" t="s">
        <v>63</v>
      </c>
      <c r="B34" s="125"/>
      <c r="C34" s="126"/>
      <c r="D34" s="60"/>
      <c r="E34" s="60"/>
      <c r="F34" s="60"/>
      <c r="G34" s="60"/>
      <c r="H34" s="60"/>
      <c r="I34" s="60">
        <v>2</v>
      </c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>
        <v>0.5</v>
      </c>
      <c r="AE34" s="60">
        <v>3</v>
      </c>
      <c r="AF34" s="60">
        <v>1</v>
      </c>
      <c r="AG34" s="60"/>
      <c r="AH34" s="60"/>
      <c r="AI34" s="56">
        <f t="shared" si="5"/>
        <v>6.5</v>
      </c>
      <c r="AJ34" s="47" t="s">
        <v>102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21" t="s">
        <v>49</v>
      </c>
      <c r="B35" s="122"/>
      <c r="C35" s="123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>
        <v>0.5</v>
      </c>
      <c r="W35" s="60"/>
      <c r="X35" s="60"/>
      <c r="Y35" s="60"/>
      <c r="Z35" s="60"/>
      <c r="AA35" s="60"/>
      <c r="AB35" s="60"/>
      <c r="AC35" s="60"/>
      <c r="AD35" s="60"/>
      <c r="AE35" s="60"/>
      <c r="AF35" s="60">
        <v>1</v>
      </c>
      <c r="AG35" s="60">
        <v>1</v>
      </c>
      <c r="AH35" s="60"/>
      <c r="AI35" s="56">
        <f t="shared" si="5"/>
        <v>2.5</v>
      </c>
      <c r="AJ35" s="47" t="s">
        <v>103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83" t="s">
        <v>57</v>
      </c>
      <c r="B36" s="84"/>
      <c r="C36" s="85"/>
      <c r="D36" s="60"/>
      <c r="E36" s="60"/>
      <c r="F36" s="60"/>
      <c r="G36" s="60"/>
      <c r="H36" s="60"/>
      <c r="I36" s="60"/>
      <c r="J36" s="60"/>
      <c r="K36" s="60"/>
      <c r="L36" s="60">
        <v>0.5</v>
      </c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5"/>
        <v>0.5</v>
      </c>
      <c r="AJ36" s="47" t="s">
        <v>89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21" t="s">
        <v>55</v>
      </c>
      <c r="B37" s="122"/>
      <c r="C37" s="123"/>
      <c r="D37" s="60"/>
      <c r="E37" s="60"/>
      <c r="F37" s="60"/>
      <c r="G37" s="60"/>
      <c r="H37" s="60">
        <v>1</v>
      </c>
      <c r="I37" s="60"/>
      <c r="J37" s="60">
        <v>2</v>
      </c>
      <c r="K37" s="60"/>
      <c r="L37" s="60"/>
      <c r="M37" s="60"/>
      <c r="N37" s="60"/>
      <c r="O37" s="60"/>
      <c r="P37" s="60"/>
      <c r="Q37" s="60"/>
      <c r="R37" s="60"/>
      <c r="S37" s="60">
        <v>0.5</v>
      </c>
      <c r="T37" s="60"/>
      <c r="U37" s="60"/>
      <c r="V37" s="60">
        <v>0.5</v>
      </c>
      <c r="W37" s="60"/>
      <c r="X37" s="60"/>
      <c r="Y37" s="60"/>
      <c r="Z37" s="60"/>
      <c r="AA37" s="60"/>
      <c r="AB37" s="60"/>
      <c r="AC37" s="60"/>
      <c r="AD37" s="60"/>
      <c r="AE37" s="60"/>
      <c r="AF37" s="60">
        <v>0.5</v>
      </c>
      <c r="AG37" s="60"/>
      <c r="AH37" s="60"/>
      <c r="AI37" s="56">
        <f t="shared" si="5"/>
        <v>4.5</v>
      </c>
      <c r="AJ37" s="47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30" t="s">
        <v>58</v>
      </c>
      <c r="B38" s="131"/>
      <c r="C38" s="13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>
        <v>2</v>
      </c>
      <c r="Z38" s="102"/>
      <c r="AA38" s="102"/>
      <c r="AB38" s="102"/>
      <c r="AC38" s="102"/>
      <c r="AD38" s="102"/>
      <c r="AE38" s="102"/>
      <c r="AF38" s="102"/>
      <c r="AG38" s="102"/>
      <c r="AH38" s="102"/>
      <c r="AI38" s="86">
        <f t="shared" si="5"/>
        <v>2</v>
      </c>
      <c r="AJ38" s="47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21" t="s">
        <v>64</v>
      </c>
      <c r="B39" s="122"/>
      <c r="C39" s="123"/>
      <c r="D39" s="60"/>
      <c r="E39" s="60"/>
      <c r="F39" s="60"/>
      <c r="G39" s="60"/>
      <c r="H39" s="60"/>
      <c r="I39" s="60"/>
      <c r="J39" s="60"/>
      <c r="K39" s="60"/>
      <c r="L39" s="60"/>
      <c r="M39" s="102"/>
      <c r="N39" s="60"/>
      <c r="O39" s="60"/>
      <c r="P39" s="60">
        <v>2.5</v>
      </c>
      <c r="Q39" s="60">
        <v>0.5</v>
      </c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>
        <v>2.5</v>
      </c>
      <c r="AD39" s="60"/>
      <c r="AE39" s="60"/>
      <c r="AF39" s="60"/>
      <c r="AG39" s="60"/>
      <c r="AH39" s="60"/>
      <c r="AI39" s="56">
        <f t="shared" si="5"/>
        <v>5.5</v>
      </c>
      <c r="AJ39" s="92" t="s">
        <v>100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27" t="s">
        <v>56</v>
      </c>
      <c r="B40" s="128"/>
      <c r="C40" s="129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>
        <v>1</v>
      </c>
      <c r="P40" s="60"/>
      <c r="Q40" s="60"/>
      <c r="R40" s="60"/>
      <c r="S40" s="60">
        <v>1</v>
      </c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56">
        <f t="shared" si="5"/>
        <v>2</v>
      </c>
      <c r="AJ40" s="47" t="s">
        <v>92</v>
      </c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11" t="s">
        <v>8</v>
      </c>
      <c r="B41" s="14"/>
      <c r="C41" s="14"/>
      <c r="D41" s="58">
        <f t="shared" ref="D41:AI41" si="7">SUM(D19:D40)</f>
        <v>7.5</v>
      </c>
      <c r="E41" s="101">
        <f t="shared" si="7"/>
        <v>7.5</v>
      </c>
      <c r="F41" s="103">
        <f t="shared" si="7"/>
        <v>0</v>
      </c>
      <c r="G41" s="103">
        <f t="shared" si="7"/>
        <v>0</v>
      </c>
      <c r="H41" s="101">
        <f t="shared" si="7"/>
        <v>7.5</v>
      </c>
      <c r="I41" s="101">
        <f t="shared" si="7"/>
        <v>7.5</v>
      </c>
      <c r="J41" s="58">
        <f t="shared" si="7"/>
        <v>6.5</v>
      </c>
      <c r="K41" s="58">
        <f t="shared" si="7"/>
        <v>7.5</v>
      </c>
      <c r="L41" s="101">
        <f t="shared" si="7"/>
        <v>8.5</v>
      </c>
      <c r="M41" s="103">
        <f t="shared" si="7"/>
        <v>0</v>
      </c>
      <c r="N41" s="103">
        <f t="shared" si="7"/>
        <v>0</v>
      </c>
      <c r="O41" s="101">
        <f t="shared" si="7"/>
        <v>7.5</v>
      </c>
      <c r="P41" s="58">
        <f t="shared" si="7"/>
        <v>6</v>
      </c>
      <c r="Q41" s="58">
        <f t="shared" si="7"/>
        <v>7.5</v>
      </c>
      <c r="R41" s="58">
        <f t="shared" si="7"/>
        <v>8.5</v>
      </c>
      <c r="S41" s="101">
        <f t="shared" si="7"/>
        <v>7.5</v>
      </c>
      <c r="T41" s="103">
        <f t="shared" si="7"/>
        <v>0</v>
      </c>
      <c r="U41" s="103">
        <f t="shared" si="7"/>
        <v>0</v>
      </c>
      <c r="V41" s="101">
        <f t="shared" si="7"/>
        <v>7.5</v>
      </c>
      <c r="W41" s="58">
        <f t="shared" si="7"/>
        <v>7.5</v>
      </c>
      <c r="X41" s="58">
        <f t="shared" si="7"/>
        <v>7.5</v>
      </c>
      <c r="Y41" s="58">
        <f t="shared" si="7"/>
        <v>4.5</v>
      </c>
      <c r="Z41" s="101">
        <f t="shared" si="7"/>
        <v>7.5</v>
      </c>
      <c r="AA41" s="103">
        <f t="shared" si="7"/>
        <v>0</v>
      </c>
      <c r="AB41" s="103">
        <f t="shared" si="7"/>
        <v>0</v>
      </c>
      <c r="AC41" s="101">
        <f t="shared" si="7"/>
        <v>8</v>
      </c>
      <c r="AD41" s="58">
        <f t="shared" si="7"/>
        <v>7.5</v>
      </c>
      <c r="AE41" s="58">
        <f t="shared" si="7"/>
        <v>8</v>
      </c>
      <c r="AF41" s="58">
        <f t="shared" si="7"/>
        <v>8</v>
      </c>
      <c r="AG41" s="101">
        <f t="shared" si="7"/>
        <v>8</v>
      </c>
      <c r="AH41" s="103">
        <f t="shared" si="7"/>
        <v>0</v>
      </c>
      <c r="AI41" s="59">
        <f t="shared" si="7"/>
        <v>163.5</v>
      </c>
      <c r="AJ41" s="82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53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s="29" customFormat="1" ht="13.5" thickBot="1" x14ac:dyDescent="0.25">
      <c r="A42" s="15" t="s">
        <v>9</v>
      </c>
      <c r="B42" s="16"/>
      <c r="C42" s="17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30"/>
      <c r="AZ42" s="53"/>
    </row>
    <row r="43" spans="1:69" s="29" customFormat="1" ht="12" thickBot="1" x14ac:dyDescent="0.25">
      <c r="A43" s="18" t="s">
        <v>24</v>
      </c>
      <c r="B43" s="17" t="s">
        <v>25</v>
      </c>
      <c r="C43" s="17"/>
      <c r="D43" s="61"/>
      <c r="E43" s="61"/>
      <c r="F43" s="61" t="s">
        <v>31</v>
      </c>
      <c r="G43" s="61"/>
      <c r="H43" s="61" t="s">
        <v>32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7" t="s">
        <v>10</v>
      </c>
      <c r="AG43" s="66">
        <f>22</f>
        <v>22</v>
      </c>
      <c r="AH43" s="61"/>
      <c r="AI43" s="62">
        <f>7.5*AG43</f>
        <v>165</v>
      </c>
      <c r="AJ43" s="30"/>
      <c r="AZ43" s="53"/>
    </row>
    <row r="44" spans="1:69" s="29" customFormat="1" ht="11.25" x14ac:dyDescent="0.2">
      <c r="A44" s="18" t="s">
        <v>23</v>
      </c>
      <c r="B44" s="17" t="s">
        <v>26</v>
      </c>
      <c r="C44" s="17"/>
      <c r="D44" s="61"/>
      <c r="E44" s="61"/>
      <c r="F44" s="61" t="s">
        <v>39</v>
      </c>
      <c r="G44" s="61"/>
      <c r="H44" s="61" t="s">
        <v>33</v>
      </c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30"/>
      <c r="AZ44" s="53"/>
    </row>
    <row r="45" spans="1:69" s="29" customFormat="1" ht="11.25" x14ac:dyDescent="0.2">
      <c r="A45" s="18" t="s">
        <v>29</v>
      </c>
      <c r="B45" s="17" t="s">
        <v>30</v>
      </c>
      <c r="C45" s="17"/>
      <c r="D45" s="61"/>
      <c r="E45" s="61"/>
      <c r="F45" s="61" t="s">
        <v>38</v>
      </c>
      <c r="G45" s="61"/>
      <c r="H45" s="61" t="s">
        <v>34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7" t="s">
        <v>45</v>
      </c>
      <c r="AG45" s="61"/>
      <c r="AH45" s="61"/>
      <c r="AI45" s="61">
        <f>AI41-AI43</f>
        <v>-1.5</v>
      </c>
      <c r="AJ45" s="70" t="s">
        <v>43</v>
      </c>
      <c r="AZ45" s="53"/>
    </row>
    <row r="46" spans="1:69" s="29" customFormat="1" ht="11.25" x14ac:dyDescent="0.2">
      <c r="A46" s="17" t="s">
        <v>27</v>
      </c>
      <c r="B46" s="17" t="s">
        <v>28</v>
      </c>
      <c r="C46" s="30"/>
      <c r="D46" s="63"/>
      <c r="E46" s="63"/>
      <c r="F46" s="63" t="s">
        <v>40</v>
      </c>
      <c r="G46" s="63"/>
      <c r="H46" s="63" t="s">
        <v>35</v>
      </c>
      <c r="I46" s="63"/>
      <c r="J46" s="63"/>
      <c r="K46" s="63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30"/>
    </row>
    <row r="47" spans="1:69" s="29" customFormat="1" ht="11.25" x14ac:dyDescent="0.2">
      <c r="A47" s="30" t="s">
        <v>21</v>
      </c>
      <c r="B47" s="30" t="s">
        <v>22</v>
      </c>
      <c r="C47" s="30"/>
      <c r="D47" s="63"/>
      <c r="E47" s="63"/>
      <c r="F47" s="63" t="s">
        <v>36</v>
      </c>
      <c r="G47" s="63"/>
      <c r="H47" s="63" t="s">
        <v>41</v>
      </c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8" t="s">
        <v>46</v>
      </c>
      <c r="AG47" s="63"/>
      <c r="AH47" s="63"/>
      <c r="AI47" s="64">
        <f>4</f>
        <v>4</v>
      </c>
      <c r="AJ47" s="30"/>
      <c r="AL47" s="29" t="s">
        <v>44</v>
      </c>
    </row>
    <row r="48" spans="1:69" s="29" customFormat="1" ht="11.25" x14ac:dyDescent="0.2">
      <c r="A48" s="30"/>
      <c r="B48" s="30"/>
      <c r="C48" s="30"/>
      <c r="D48" s="63"/>
      <c r="E48" s="63"/>
      <c r="F48" s="63"/>
      <c r="G48" s="63"/>
      <c r="H48" s="63" t="s">
        <v>42</v>
      </c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Y48" s="63"/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30"/>
    </row>
    <row r="49" spans="1:36" s="29" customFormat="1" ht="13.5" thickBot="1" x14ac:dyDescent="0.25">
      <c r="A49" s="28"/>
      <c r="B49" s="28"/>
      <c r="C49" s="28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Y49" s="63"/>
      <c r="Z49" s="63"/>
      <c r="AA49" s="63"/>
      <c r="AB49" s="63"/>
      <c r="AC49" s="63"/>
      <c r="AD49" s="63"/>
      <c r="AE49" s="63"/>
      <c r="AF49" s="68" t="s">
        <v>47</v>
      </c>
      <c r="AG49" s="63"/>
      <c r="AH49" s="63"/>
      <c r="AI49" s="65">
        <f>AI47+AI45</f>
        <v>2.5</v>
      </c>
      <c r="AJ49" s="30"/>
    </row>
    <row r="50" spans="1:36" s="29" customFormat="1" x14ac:dyDescent="0.2">
      <c r="A50" s="28"/>
      <c r="B50" s="28"/>
      <c r="C50" s="28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</row>
    <row r="51" spans="1:36" s="29" customFormat="1" x14ac:dyDescent="0.2">
      <c r="A51" s="28"/>
      <c r="B51" s="28"/>
      <c r="C51" s="28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</row>
    <row r="52" spans="1:36" s="29" customFormat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6" s="29" customFormat="1" x14ac:dyDescent="0.2">
      <c r="A53" s="28"/>
      <c r="B53" s="28"/>
      <c r="C53" s="28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6" x14ac:dyDescent="0.2">
      <c r="C54"/>
      <c r="AI54" s="1"/>
    </row>
    <row r="55" spans="1:36" x14ac:dyDescent="0.2">
      <c r="C55"/>
      <c r="AI55" s="1"/>
    </row>
    <row r="56" spans="1:36" x14ac:dyDescent="0.2">
      <c r="C56"/>
      <c r="AI56" s="1"/>
    </row>
    <row r="57" spans="1:36" x14ac:dyDescent="0.2">
      <c r="C57"/>
      <c r="AI57" s="1"/>
    </row>
    <row r="58" spans="1:36" x14ac:dyDescent="0.2">
      <c r="C58"/>
      <c r="AI58" s="1"/>
    </row>
    <row r="59" spans="1:36" x14ac:dyDescent="0.2">
      <c r="C59"/>
      <c r="AI59" s="1"/>
    </row>
    <row r="60" spans="1:36" x14ac:dyDescent="0.2">
      <c r="C60"/>
      <c r="AI60" s="1"/>
    </row>
    <row r="61" spans="1:36" x14ac:dyDescent="0.2">
      <c r="C61"/>
      <c r="AI61" s="1"/>
    </row>
    <row r="62" spans="1:36" x14ac:dyDescent="0.2">
      <c r="C62"/>
      <c r="AI62" s="1"/>
    </row>
    <row r="63" spans="1:36" x14ac:dyDescent="0.2">
      <c r="C63"/>
      <c r="AI63" s="1"/>
    </row>
    <row r="64" spans="1:36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</sheetData>
  <dataConsolidate/>
  <mergeCells count="9">
    <mergeCell ref="A39:C39"/>
    <mergeCell ref="A30:C30"/>
    <mergeCell ref="A40:C40"/>
    <mergeCell ref="A38:C38"/>
    <mergeCell ref="A24:C24"/>
    <mergeCell ref="A27:C27"/>
    <mergeCell ref="A37:C37"/>
    <mergeCell ref="A35:C35"/>
    <mergeCell ref="A34:C34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2021-04-23T23:55:38Z</cp:lastPrinted>
  <dcterms:created xsi:type="dcterms:W3CDTF">1998-07-03T22:57:08Z</dcterms:created>
  <dcterms:modified xsi:type="dcterms:W3CDTF">2021-05-07T18:43:43Z</dcterms:modified>
</cp:coreProperties>
</file>