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1\"/>
    </mc:Choice>
  </mc:AlternateContent>
  <xr:revisionPtr revIDLastSave="0" documentId="13_ncr:1_{D3D89162-A28C-4DF2-AA82-5C01EA93441A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AI33" i="1"/>
  <c r="AH31" i="1"/>
  <c r="AG31" i="1"/>
  <c r="AH21" i="1"/>
  <c r="AG21" i="1"/>
  <c r="AF21" i="1"/>
  <c r="AF31" i="1" s="1"/>
  <c r="AA31" i="1"/>
  <c r="Z31" i="1"/>
  <c r="S31" i="1"/>
  <c r="N31" i="1"/>
  <c r="F31" i="1"/>
  <c r="N22" i="1"/>
  <c r="AE21" i="1"/>
  <c r="AE31" i="1" s="1"/>
  <c r="AD21" i="1"/>
  <c r="AD31" i="1" s="1"/>
  <c r="AC21" i="1"/>
  <c r="AC31" i="1" s="1"/>
  <c r="AB21" i="1"/>
  <c r="AB31" i="1" s="1"/>
  <c r="AA21" i="1"/>
  <c r="Z21" i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R21" i="1"/>
  <c r="R31" i="1" s="1"/>
  <c r="Q21" i="1"/>
  <c r="Q31" i="1" s="1"/>
  <c r="P21" i="1"/>
  <c r="P31" i="1" s="1"/>
  <c r="O21" i="1"/>
  <c r="O31" i="1" s="1"/>
  <c r="N21" i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E21" i="1"/>
  <c r="E31" i="1" s="1"/>
  <c r="D21" i="1"/>
  <c r="D31" i="1" s="1"/>
  <c r="AI14" i="1" l="1"/>
  <c r="AI29" i="1" l="1"/>
  <c r="AI22" i="1"/>
  <c r="AI19" i="1"/>
  <c r="AI18" i="1"/>
  <c r="AI17" i="1"/>
  <c r="AI16" i="1"/>
  <c r="AI11" i="1"/>
  <c r="AI10" i="1"/>
  <c r="AI13" i="1"/>
  <c r="AI12" i="1"/>
  <c r="AI9" i="1"/>
  <c r="AI8" i="1"/>
  <c r="AI15" i="1"/>
  <c r="AI20" i="1"/>
  <c r="AI23" i="1"/>
  <c r="AI24" i="1"/>
  <c r="AI25" i="1"/>
  <c r="AI27" i="1"/>
  <c r="AI30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<sst xmlns="http://schemas.openxmlformats.org/spreadsheetml/2006/main" count="279" uniqueCount="100">
  <si>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</si>
  <si>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</si>
  <si>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</si>
  <si>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</si>
  <si>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</si>
  <si>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</si>
  <si>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</si>
  <si>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</si>
  <si>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</si>
  <si>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</si>
  <si>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</si>
  <si>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</si>
  <si>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</si>
  <si>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</si>
  <si>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</si>
  <si>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</si>
  <si>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</si>
  <si>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</si>
  <si>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</si>
  <si>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</si>
  <si>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</si>
  <si>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</si>
  <si>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</si>
  <si>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</si>
  <si>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</si>
  <si>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</si>
  <si>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</si>
  <si>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</si>
  <si>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</si>
  <si>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</si>
  <si>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</si>
  <si>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</si>
  <si>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</si>
  <si>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</si>
  <si>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</si>
  <si>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</si>
  <si>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</si>
  <si>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</si>
  <si>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</si>
  <si>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</si>
  <si>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</si>
  <si>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</si>
  <si>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</si>
  <si>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</si>
  <si>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</si>
  <si>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</si>
  <si>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</si>
  <si>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</si>
  <si>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</si>
  <si>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</si>
  <si>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</si>
  <si>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</si>
  <si>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</si>
  <si>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0215</t>
  </si>
  <si>
    <t>0219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</si>
  <si>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</si>
  <si>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</si>
  <si>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</si>
  <si>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</si>
  <si>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</si>
  <si>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</si>
  <si>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</si>
  <si>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</si>
  <si>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Palladium</t>
  </si>
  <si>
    <t>invalid</t>
  </si>
  <si>
    <t>Specify for each project above</t>
  </si>
  <si>
    <t>Al Mitchell</t>
  </si>
  <si>
    <t xml:space="preserve">`                                                                                                                                              </t>
  </si>
  <si>
    <t>Flextime (Timeoff) this month</t>
  </si>
  <si>
    <t>Flextime (Timeoff) end of month</t>
  </si>
  <si>
    <t>Flextime (Timeoff) beginning of month</t>
  </si>
  <si>
    <t>PROFESSIONAL DEV - UNPAID</t>
  </si>
  <si>
    <t>Contract Admin.</t>
  </si>
  <si>
    <t>Site Reviews + meetings</t>
  </si>
  <si>
    <t xml:space="preserve">  </t>
  </si>
  <si>
    <t>1602</t>
  </si>
  <si>
    <t>1507</t>
  </si>
  <si>
    <t>Finnish House (Site)</t>
  </si>
  <si>
    <t>Finnish House - Admin.</t>
  </si>
  <si>
    <t>1705</t>
  </si>
  <si>
    <t>Parker South (Site)</t>
  </si>
  <si>
    <t>Aalto Townhomes (Site)</t>
  </si>
  <si>
    <t>Parker South - Admin</t>
  </si>
  <si>
    <t xml:space="preserve">2012 </t>
  </si>
  <si>
    <t>Sprice Street Lots 114 + 118</t>
  </si>
  <si>
    <t>Schematic Design</t>
  </si>
  <si>
    <t>Intranet Re-organization</t>
  </si>
  <si>
    <t>team meetings</t>
  </si>
  <si>
    <t>1701</t>
  </si>
  <si>
    <t>Lynn Living (Site)</t>
  </si>
  <si>
    <t>Lynn Living - Admin</t>
  </si>
  <si>
    <t>Associates Meeting</t>
  </si>
  <si>
    <t>team meeting</t>
  </si>
  <si>
    <t>Parker North - Admin</t>
  </si>
  <si>
    <t>Site Reviews + virtual meetings</t>
  </si>
  <si>
    <t>doctor appointment</t>
  </si>
  <si>
    <t>Parker North - Site</t>
  </si>
  <si>
    <t>October 2021</t>
  </si>
  <si>
    <t>Angiogram at VGH</t>
  </si>
  <si>
    <t>Office Zoom meetings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</si>
</sst>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53"/>
      <name val="Arial"/>
      <family val="2"/>
    </font>
    <font>
      <sz val="8"/>
      <color rgb="FF7030A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4" borderId="16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19" xfId="0" applyNumberFormat="1" applyFont="1" applyFill="1" applyBorder="1"/>
    <xf numFmtId="164" fontId="2" fillId="4" borderId="20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1" xfId="0" applyNumberFormat="1" applyFont="1" applyFill="1" applyBorder="1"/>
    <xf numFmtId="1" fontId="2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3" xfId="0" applyFont="1" applyFill="1" applyBorder="1"/>
    <xf numFmtId="0" fontId="2" fillId="5" borderId="0" xfId="0" applyFont="1" applyFill="1" applyAlignment="1">
      <alignment horizontal="left"/>
    </xf>
    <xf numFmtId="0" fontId="7" fillId="5" borderId="0" xfId="0" applyFont="1" applyFill="1" applyProtection="1">
      <protection locked="0"/>
    </xf>
    <xf numFmtId="49" fontId="7" fillId="5" borderId="0" xfId="0" applyNumberFormat="1" applyFont="1" applyFill="1" applyProtection="1">
      <protection locked="0"/>
    </xf>
    <xf numFmtId="0" fontId="7" fillId="2" borderId="0" xfId="0" applyFont="1" applyProtection="1">
      <protection locked="0"/>
    </xf>
    <xf numFmtId="0" fontId="8" fillId="1" borderId="0" xfId="0" applyFont="1" applyFill="1" applyProtection="1">
      <protection locked="0"/>
    </xf>
    <xf numFmtId="0" fontId="8" fillId="1" borderId="9" xfId="0" applyFont="1" applyFill="1" applyBorder="1" applyProtection="1">
      <protection locked="0"/>
    </xf>
    <xf numFmtId="0" fontId="7" fillId="2" borderId="9" xfId="0" applyFont="1" applyBorder="1" applyProtection="1">
      <protection locked="0"/>
    </xf>
    <xf numFmtId="0" fontId="7" fillId="2" borderId="1" xfId="0" applyFont="1" applyBorder="1" applyProtection="1">
      <protection locked="0"/>
    </xf>
    <xf numFmtId="0" fontId="9" fillId="5" borderId="0" xfId="0" applyFont="1" applyFill="1" applyProtection="1">
      <protection locked="0"/>
    </xf>
    <xf numFmtId="49" fontId="9" fillId="5" borderId="0" xfId="0" applyNumberFormat="1" applyFont="1" applyFill="1" applyProtection="1">
      <protection locked="0"/>
    </xf>
    <xf numFmtId="0" fontId="9" fillId="2" borderId="0" xfId="0" applyFont="1" applyProtection="1">
      <protection locked="0"/>
    </xf>
    <xf numFmtId="0" fontId="9" fillId="2" borderId="9" xfId="0" applyFont="1" applyBorder="1" applyProtection="1">
      <protection locked="0"/>
    </xf>
    <xf numFmtId="49" fontId="2" fillId="0" borderId="24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5" fillId="0" borderId="26" xfId="0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left"/>
      <protection locked="0"/>
    </xf>
    <xf numFmtId="0" fontId="2" fillId="0" borderId="28" xfId="0" applyFont="1" applyFill="1" applyBorder="1" applyAlignment="1" applyProtection="1">
      <alignment horizontal="right"/>
      <protection locked="0"/>
    </xf>
    <xf numFmtId="0" fontId="2" fillId="0" borderId="27" xfId="0" applyFont="1" applyFill="1" applyBorder="1" applyAlignment="1" applyProtection="1">
      <alignment horizontal="right"/>
      <protection locked="0"/>
    </xf>
    <xf numFmtId="0" fontId="2" fillId="0" borderId="0" xfId="0" applyFont="1" applyFill="1"/>
    <xf numFmtId="0" fontId="2" fillId="6" borderId="25" xfId="0" applyFont="1" applyFill="1" applyBorder="1" applyProtection="1">
      <protection locked="0"/>
    </xf>
    <xf numFmtId="0" fontId="5" fillId="6" borderId="26" xfId="0" applyFont="1" applyFill="1" applyBorder="1" applyProtection="1">
      <protection locked="0"/>
    </xf>
    <xf numFmtId="164" fontId="5" fillId="6" borderId="27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0" fillId="4" borderId="17" xfId="0" applyFont="1" applyFill="1" applyBorder="1" applyProtection="1">
      <protection locked="0"/>
    </xf>
    <xf numFmtId="49" fontId="2" fillId="7" borderId="24" xfId="0" applyNumberFormat="1" applyFont="1" applyFill="1" applyBorder="1" applyAlignment="1" applyProtection="1">
      <alignment horizontal="left"/>
      <protection locked="0"/>
    </xf>
    <xf numFmtId="0" fontId="2" fillId="7" borderId="25" xfId="0" applyFont="1" applyFill="1" applyBorder="1" applyProtection="1">
      <protection locked="0"/>
    </xf>
    <xf numFmtId="49" fontId="2" fillId="3" borderId="29" xfId="0" applyNumberFormat="1" applyFont="1" applyFill="1" applyBorder="1" applyAlignment="1" applyProtection="1">
      <alignment horizontal="left"/>
      <protection locked="0"/>
    </xf>
    <xf numFmtId="0" fontId="2" fillId="3" borderId="30" xfId="0" applyFont="1" applyFill="1" applyBorder="1" applyProtection="1">
      <protection locked="0"/>
    </xf>
    <xf numFmtId="0" fontId="5" fillId="3" borderId="31" xfId="0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164" fontId="5" fillId="0" borderId="19" xfId="0" applyNumberFormat="1" applyFont="1" applyFill="1" applyBorder="1"/>
    <xf numFmtId="0" fontId="2" fillId="0" borderId="0" xfId="0" applyFont="1" applyFill="1" applyProtection="1">
      <protection locked="0"/>
    </xf>
    <xf numFmtId="0" fontId="5" fillId="7" borderId="26" xfId="0" applyFont="1" applyFill="1" applyBorder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164" fontId="5" fillId="0" borderId="2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zoomScaleNormal="100" zoomScaleSheetLayoutView="100" workbookViewId="0">
      <selection activeCell="Y28" sqref="Y28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3" t="s">
        <v>47</v>
      </c>
      <c r="BA1" s="43" t="s">
        <v>55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3" t="s">
        <v>48</v>
      </c>
      <c r="BA2" s="43" t="s">
        <v>56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0" t="s">
        <v>66</v>
      </c>
      <c r="R3" s="40"/>
      <c r="S3" s="40"/>
      <c r="T3" s="40"/>
      <c r="U3" s="41"/>
      <c r="V3" s="41"/>
      <c r="W3" s="41"/>
      <c r="X3" s="41"/>
      <c r="Y3" s="4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4" t="s">
        <v>97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3" t="s">
        <v>46</v>
      </c>
      <c r="BA3" s="43" t="s">
        <v>57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3" t="s">
        <v>49</v>
      </c>
      <c r="BA4" s="43" t="s">
        <v>58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3" t="s">
        <v>50</v>
      </c>
      <c r="BA5" s="43" t="s">
        <v>59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5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3" t="s">
        <v>51</v>
      </c>
      <c r="BA6" s="43" t="s">
        <v>60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77"/>
      <c r="B7" s="72"/>
      <c r="C7" s="73" t="s">
        <v>40</v>
      </c>
      <c r="D7" s="78" t="s">
        <v>17</v>
      </c>
      <c r="E7" s="79" t="s">
        <v>18</v>
      </c>
      <c r="F7" s="79" t="s">
        <v>18</v>
      </c>
      <c r="G7" s="78" t="s">
        <v>19</v>
      </c>
      <c r="H7" s="78" t="s">
        <v>15</v>
      </c>
      <c r="I7" s="78" t="s">
        <v>16</v>
      </c>
      <c r="J7" s="78" t="s">
        <v>15</v>
      </c>
      <c r="K7" s="78" t="s">
        <v>17</v>
      </c>
      <c r="L7" s="79" t="s">
        <v>18</v>
      </c>
      <c r="M7" s="79" t="s">
        <v>18</v>
      </c>
      <c r="N7" s="78" t="s">
        <v>19</v>
      </c>
      <c r="O7" s="78" t="s">
        <v>15</v>
      </c>
      <c r="P7" s="78" t="s">
        <v>16</v>
      </c>
      <c r="Q7" s="78" t="s">
        <v>15</v>
      </c>
      <c r="R7" s="78" t="s">
        <v>17</v>
      </c>
      <c r="S7" s="79" t="s">
        <v>18</v>
      </c>
      <c r="T7" s="79" t="s">
        <v>18</v>
      </c>
      <c r="U7" s="78" t="s">
        <v>19</v>
      </c>
      <c r="V7" s="78" t="s">
        <v>15</v>
      </c>
      <c r="W7" s="78" t="s">
        <v>16</v>
      </c>
      <c r="X7" s="78" t="s">
        <v>15</v>
      </c>
      <c r="Y7" s="78" t="s">
        <v>17</v>
      </c>
      <c r="Z7" s="79" t="s">
        <v>18</v>
      </c>
      <c r="AA7" s="79" t="s">
        <v>18</v>
      </c>
      <c r="AB7" s="78" t="s">
        <v>19</v>
      </c>
      <c r="AC7" s="78" t="s">
        <v>15</v>
      </c>
      <c r="AD7" s="78" t="s">
        <v>16</v>
      </c>
      <c r="AE7" s="78" t="s">
        <v>15</v>
      </c>
      <c r="AF7" s="78" t="s">
        <v>17</v>
      </c>
      <c r="AG7" s="79" t="s">
        <v>18</v>
      </c>
      <c r="AH7" s="79" t="s">
        <v>18</v>
      </c>
      <c r="AI7" s="76"/>
      <c r="AJ7" s="8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3" t="s">
        <v>52</v>
      </c>
      <c r="BA7" s="43" t="s">
        <v>61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64" customFormat="1" ht="12" customHeight="1" x14ac:dyDescent="0.2">
      <c r="A8" s="86" t="s">
        <v>76</v>
      </c>
      <c r="B8" s="87" t="s">
        <v>77</v>
      </c>
      <c r="C8" s="94" t="s">
        <v>33</v>
      </c>
      <c r="D8" s="95"/>
      <c r="E8" s="74" t="s">
        <v>20</v>
      </c>
      <c r="F8" s="74" t="s">
        <v>20</v>
      </c>
      <c r="G8" s="95"/>
      <c r="H8" s="95"/>
      <c r="I8" s="95"/>
      <c r="J8" s="95"/>
      <c r="K8" s="95"/>
      <c r="L8" s="74" t="s">
        <v>20</v>
      </c>
      <c r="M8" s="74" t="s">
        <v>20</v>
      </c>
      <c r="N8" s="95"/>
      <c r="O8" s="95"/>
      <c r="P8" s="95"/>
      <c r="Q8" s="95"/>
      <c r="R8" s="95"/>
      <c r="S8" s="74" t="s">
        <v>20</v>
      </c>
      <c r="T8" s="74" t="s">
        <v>20</v>
      </c>
      <c r="U8" s="95"/>
      <c r="V8" s="95"/>
      <c r="W8" s="95"/>
      <c r="X8" s="95"/>
      <c r="Y8" s="95"/>
      <c r="Z8" s="74" t="s">
        <v>20</v>
      </c>
      <c r="AA8" s="74" t="s">
        <v>20</v>
      </c>
      <c r="AB8" s="95"/>
      <c r="AC8" s="95"/>
      <c r="AD8" s="95"/>
      <c r="AE8" s="95"/>
      <c r="AF8" s="95"/>
      <c r="AG8" s="74" t="s">
        <v>20</v>
      </c>
      <c r="AH8" s="74" t="s">
        <v>20</v>
      </c>
      <c r="AI8" s="75">
        <f t="shared" ref="AI8:AI19" si="0">SUM(D8:AH8)</f>
        <v>0</v>
      </c>
      <c r="AJ8" s="91" t="s">
        <v>73</v>
      </c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1"/>
      <c r="BA8" s="61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/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/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</row>
    <row r="9" spans="1:190" s="65" customFormat="1" ht="12" customHeight="1" x14ac:dyDescent="0.2">
      <c r="A9" s="71" t="s">
        <v>76</v>
      </c>
      <c r="B9" s="72" t="s">
        <v>78</v>
      </c>
      <c r="C9" s="73" t="s">
        <v>33</v>
      </c>
      <c r="D9" s="74"/>
      <c r="E9" s="74" t="s">
        <v>20</v>
      </c>
      <c r="F9" s="74" t="s">
        <v>20</v>
      </c>
      <c r="G9" s="74"/>
      <c r="H9" s="74"/>
      <c r="I9" s="74"/>
      <c r="J9" s="74"/>
      <c r="K9" s="74"/>
      <c r="L9" s="74" t="s">
        <v>20</v>
      </c>
      <c r="M9" s="74" t="s">
        <v>20</v>
      </c>
      <c r="N9" s="74"/>
      <c r="O9" s="74"/>
      <c r="P9" s="74"/>
      <c r="Q9" s="74"/>
      <c r="R9" s="74"/>
      <c r="S9" s="74" t="s">
        <v>20</v>
      </c>
      <c r="T9" s="74" t="s">
        <v>20</v>
      </c>
      <c r="U9" s="74"/>
      <c r="V9" s="74"/>
      <c r="W9" s="74"/>
      <c r="X9" s="74"/>
      <c r="Y9" s="74"/>
      <c r="Z9" s="74" t="s">
        <v>20</v>
      </c>
      <c r="AA9" s="74" t="s">
        <v>20</v>
      </c>
      <c r="AB9" s="74"/>
      <c r="AC9" s="74"/>
      <c r="AD9" s="74"/>
      <c r="AE9" s="74"/>
      <c r="AF9" s="74"/>
      <c r="AG9" s="74" t="s">
        <v>20</v>
      </c>
      <c r="AH9" s="74" t="s">
        <v>20</v>
      </c>
      <c r="AI9" s="75">
        <f t="shared" si="0"/>
        <v>0</v>
      </c>
      <c r="AJ9" s="76" t="s">
        <v>72</v>
      </c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1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</row>
    <row r="10" spans="1:190" s="63" customFormat="1" ht="12" customHeight="1" x14ac:dyDescent="0.2">
      <c r="A10" s="86" t="s">
        <v>79</v>
      </c>
      <c r="B10" s="87" t="s">
        <v>80</v>
      </c>
      <c r="C10" s="94" t="s">
        <v>33</v>
      </c>
      <c r="D10" s="95"/>
      <c r="E10" s="74" t="s">
        <v>20</v>
      </c>
      <c r="F10" s="74" t="s">
        <v>20</v>
      </c>
      <c r="G10" s="95"/>
      <c r="H10" s="95"/>
      <c r="I10" s="95"/>
      <c r="J10" s="95"/>
      <c r="K10" s="95"/>
      <c r="L10" s="74" t="s">
        <v>20</v>
      </c>
      <c r="M10" s="74" t="s">
        <v>20</v>
      </c>
      <c r="N10" s="95"/>
      <c r="O10" s="95"/>
      <c r="P10" s="95"/>
      <c r="Q10" s="95"/>
      <c r="R10" s="95"/>
      <c r="S10" s="74" t="s">
        <v>20</v>
      </c>
      <c r="T10" s="74" t="s">
        <v>20</v>
      </c>
      <c r="U10" s="95"/>
      <c r="V10" s="95"/>
      <c r="W10" s="95"/>
      <c r="X10" s="95">
        <v>1</v>
      </c>
      <c r="Y10" s="95"/>
      <c r="Z10" s="74" t="s">
        <v>20</v>
      </c>
      <c r="AA10" s="74" t="s">
        <v>20</v>
      </c>
      <c r="AB10" s="95"/>
      <c r="AC10" s="95"/>
      <c r="AD10" s="95"/>
      <c r="AE10" s="95"/>
      <c r="AF10" s="95"/>
      <c r="AG10" s="74" t="s">
        <v>20</v>
      </c>
      <c r="AH10" s="74" t="s">
        <v>20</v>
      </c>
      <c r="AI10" s="75">
        <f t="shared" si="0"/>
        <v>1</v>
      </c>
      <c r="AJ10" s="91" t="s">
        <v>94</v>
      </c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1"/>
      <c r="BA10" s="61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</row>
    <row r="11" spans="1:190" s="66" customFormat="1" ht="12" customHeight="1" x14ac:dyDescent="0.2">
      <c r="A11" s="71" t="s">
        <v>79</v>
      </c>
      <c r="B11" s="72" t="s">
        <v>82</v>
      </c>
      <c r="C11" s="73" t="s">
        <v>33</v>
      </c>
      <c r="D11" s="74">
        <v>1</v>
      </c>
      <c r="E11" s="74" t="s">
        <v>20</v>
      </c>
      <c r="F11" s="74" t="s">
        <v>20</v>
      </c>
      <c r="G11" s="74">
        <v>2</v>
      </c>
      <c r="H11" s="74">
        <v>1</v>
      </c>
      <c r="I11" s="74">
        <v>1</v>
      </c>
      <c r="J11" s="74">
        <v>1</v>
      </c>
      <c r="K11" s="74">
        <v>1</v>
      </c>
      <c r="L11" s="74" t="s">
        <v>20</v>
      </c>
      <c r="M11" s="74" t="s">
        <v>20</v>
      </c>
      <c r="N11" s="74"/>
      <c r="O11" s="74">
        <v>1</v>
      </c>
      <c r="P11" s="74">
        <v>1</v>
      </c>
      <c r="Q11" s="74">
        <v>1</v>
      </c>
      <c r="R11" s="74">
        <v>2</v>
      </c>
      <c r="S11" s="74" t="s">
        <v>20</v>
      </c>
      <c r="T11" s="74" t="s">
        <v>20</v>
      </c>
      <c r="U11" s="74">
        <v>1</v>
      </c>
      <c r="V11" s="74">
        <v>1</v>
      </c>
      <c r="W11" s="74">
        <v>1</v>
      </c>
      <c r="X11" s="74">
        <v>1</v>
      </c>
      <c r="Y11" s="74">
        <v>1</v>
      </c>
      <c r="Z11" s="74" t="s">
        <v>20</v>
      </c>
      <c r="AA11" s="74" t="s">
        <v>20</v>
      </c>
      <c r="AB11" s="74">
        <v>2</v>
      </c>
      <c r="AC11" s="74">
        <v>1</v>
      </c>
      <c r="AD11" s="74">
        <v>1</v>
      </c>
      <c r="AE11" s="74">
        <v>1</v>
      </c>
      <c r="AF11" s="74">
        <v>2</v>
      </c>
      <c r="AG11" s="74" t="s">
        <v>20</v>
      </c>
      <c r="AH11" s="74" t="s">
        <v>20</v>
      </c>
      <c r="AI11" s="75">
        <f t="shared" si="0"/>
        <v>24</v>
      </c>
      <c r="AJ11" s="76" t="s">
        <v>72</v>
      </c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1"/>
      <c r="BA11" s="61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</row>
    <row r="12" spans="1:190" s="70" customFormat="1" ht="12" customHeight="1" x14ac:dyDescent="0.2">
      <c r="A12" s="86" t="s">
        <v>79</v>
      </c>
      <c r="B12" s="87" t="s">
        <v>96</v>
      </c>
      <c r="C12" s="94" t="s">
        <v>33</v>
      </c>
      <c r="D12" s="95"/>
      <c r="E12" s="74" t="s">
        <v>20</v>
      </c>
      <c r="F12" s="74" t="s">
        <v>20</v>
      </c>
      <c r="G12" s="95"/>
      <c r="H12" s="95"/>
      <c r="I12" s="95"/>
      <c r="J12" s="95"/>
      <c r="K12" s="95"/>
      <c r="L12" s="74" t="s">
        <v>20</v>
      </c>
      <c r="M12" s="74" t="s">
        <v>20</v>
      </c>
      <c r="N12" s="95"/>
      <c r="O12" s="95"/>
      <c r="P12" s="95"/>
      <c r="Q12" s="95"/>
      <c r="R12" s="95"/>
      <c r="S12" s="74" t="s">
        <v>20</v>
      </c>
      <c r="T12" s="74" t="s">
        <v>20</v>
      </c>
      <c r="U12" s="95"/>
      <c r="V12" s="95"/>
      <c r="W12" s="95"/>
      <c r="X12" s="95"/>
      <c r="Y12" s="95"/>
      <c r="Z12" s="74" t="s">
        <v>20</v>
      </c>
      <c r="AA12" s="74" t="s">
        <v>20</v>
      </c>
      <c r="AB12" s="95"/>
      <c r="AC12" s="95"/>
      <c r="AD12" s="95"/>
      <c r="AE12" s="95"/>
      <c r="AF12" s="95"/>
      <c r="AG12" s="74" t="s">
        <v>20</v>
      </c>
      <c r="AH12" s="74" t="s">
        <v>20</v>
      </c>
      <c r="AI12" s="75">
        <f t="shared" ref="AI12:AI18" si="1">SUM(D12:AH12)</f>
        <v>0</v>
      </c>
      <c r="AJ12" s="91" t="s">
        <v>94</v>
      </c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8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  <c r="DZ12" s="69"/>
      <c r="EA12" s="69"/>
      <c r="EB12" s="69"/>
      <c r="EC12" s="69"/>
      <c r="ED12" s="69"/>
      <c r="EE12" s="69"/>
      <c r="EF12" s="69"/>
      <c r="EG12" s="69"/>
      <c r="EH12" s="69"/>
      <c r="EI12" s="69"/>
      <c r="EJ12" s="69"/>
      <c r="EK12" s="69"/>
      <c r="EL12" s="69"/>
      <c r="EM12" s="69"/>
      <c r="EN12" s="69"/>
      <c r="EO12" s="69"/>
      <c r="EP12" s="69"/>
      <c r="EQ12" s="69"/>
      <c r="ER12" s="69"/>
      <c r="ES12" s="69"/>
      <c r="ET12" s="69"/>
      <c r="EU12" s="69"/>
      <c r="EV12" s="69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69"/>
      <c r="GC12" s="69"/>
      <c r="GD12" s="69"/>
      <c r="GE12" s="69"/>
      <c r="GF12" s="69"/>
      <c r="GG12" s="69"/>
      <c r="GH12" s="69"/>
    </row>
    <row r="13" spans="1:190" s="22" customFormat="1" ht="12" customHeight="1" x14ac:dyDescent="0.2">
      <c r="A13" s="71" t="s">
        <v>79</v>
      </c>
      <c r="B13" s="72" t="s">
        <v>93</v>
      </c>
      <c r="C13" s="73" t="s">
        <v>33</v>
      </c>
      <c r="D13" s="74">
        <v>1</v>
      </c>
      <c r="E13" s="74" t="s">
        <v>20</v>
      </c>
      <c r="F13" s="74" t="s">
        <v>20</v>
      </c>
      <c r="G13" s="74"/>
      <c r="H13" s="74"/>
      <c r="I13" s="74"/>
      <c r="J13" s="74"/>
      <c r="K13" s="74"/>
      <c r="L13" s="74" t="s">
        <v>20</v>
      </c>
      <c r="M13" s="74" t="s">
        <v>20</v>
      </c>
      <c r="N13" s="74"/>
      <c r="O13" s="74"/>
      <c r="P13" s="74"/>
      <c r="Q13" s="74"/>
      <c r="R13" s="74"/>
      <c r="S13" s="74" t="s">
        <v>20</v>
      </c>
      <c r="T13" s="74" t="s">
        <v>20</v>
      </c>
      <c r="U13" s="74"/>
      <c r="V13" s="74"/>
      <c r="W13" s="74"/>
      <c r="X13" s="74"/>
      <c r="Y13" s="74"/>
      <c r="Z13" s="74" t="s">
        <v>20</v>
      </c>
      <c r="AA13" s="74" t="s">
        <v>20</v>
      </c>
      <c r="AB13" s="74"/>
      <c r="AC13" s="74"/>
      <c r="AD13" s="74"/>
      <c r="AE13" s="74"/>
      <c r="AF13" s="74"/>
      <c r="AG13" s="74" t="s">
        <v>20</v>
      </c>
      <c r="AH13" s="74" t="s">
        <v>20</v>
      </c>
      <c r="AI13" s="75">
        <f t="shared" si="1"/>
        <v>1</v>
      </c>
      <c r="AJ13" s="76" t="s">
        <v>72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3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93" customFormat="1" ht="12" customHeight="1" x14ac:dyDescent="0.2">
      <c r="A14" s="86" t="s">
        <v>75</v>
      </c>
      <c r="B14" s="87" t="s">
        <v>81</v>
      </c>
      <c r="C14" s="94" t="s">
        <v>33</v>
      </c>
      <c r="D14" s="95"/>
      <c r="E14" s="74" t="s">
        <v>20</v>
      </c>
      <c r="F14" s="74" t="s">
        <v>20</v>
      </c>
      <c r="G14" s="95"/>
      <c r="H14" s="95"/>
      <c r="I14" s="95"/>
      <c r="J14" s="95"/>
      <c r="K14" s="95"/>
      <c r="L14" s="74" t="s">
        <v>20</v>
      </c>
      <c r="M14" s="74" t="s">
        <v>20</v>
      </c>
      <c r="N14" s="95"/>
      <c r="O14" s="95"/>
      <c r="P14" s="95"/>
      <c r="Q14" s="95"/>
      <c r="R14" s="95"/>
      <c r="S14" s="74" t="s">
        <v>20</v>
      </c>
      <c r="T14" s="74" t="s">
        <v>20</v>
      </c>
      <c r="U14" s="95"/>
      <c r="V14" s="95"/>
      <c r="W14" s="95"/>
      <c r="X14" s="95"/>
      <c r="Y14" s="95"/>
      <c r="Z14" s="74" t="s">
        <v>20</v>
      </c>
      <c r="AA14" s="74" t="s">
        <v>20</v>
      </c>
      <c r="AB14" s="95"/>
      <c r="AC14" s="95"/>
      <c r="AD14" s="95"/>
      <c r="AE14" s="95"/>
      <c r="AF14" s="95"/>
      <c r="AG14" s="74" t="s">
        <v>20</v>
      </c>
      <c r="AH14" s="74" t="s">
        <v>20</v>
      </c>
      <c r="AI14" s="75">
        <f t="shared" si="1"/>
        <v>0</v>
      </c>
      <c r="AJ14" s="91" t="s">
        <v>73</v>
      </c>
      <c r="AZ14" s="93" t="s">
        <v>53</v>
      </c>
      <c r="BA14" s="93" t="s">
        <v>62</v>
      </c>
    </row>
    <row r="15" spans="1:190" ht="12" customHeight="1" x14ac:dyDescent="0.2">
      <c r="A15" s="71" t="s">
        <v>83</v>
      </c>
      <c r="B15" s="72" t="s">
        <v>84</v>
      </c>
      <c r="C15" s="73" t="s">
        <v>26</v>
      </c>
      <c r="D15" s="74"/>
      <c r="E15" s="74" t="s">
        <v>20</v>
      </c>
      <c r="F15" s="74" t="s">
        <v>20</v>
      </c>
      <c r="G15" s="74"/>
      <c r="H15" s="74"/>
      <c r="I15" s="74"/>
      <c r="J15" s="74"/>
      <c r="K15" s="74"/>
      <c r="L15" s="74" t="s">
        <v>20</v>
      </c>
      <c r="M15" s="74" t="s">
        <v>20</v>
      </c>
      <c r="N15" s="74"/>
      <c r="O15" s="74"/>
      <c r="P15" s="74"/>
      <c r="Q15" s="74"/>
      <c r="R15" s="74"/>
      <c r="S15" s="74" t="s">
        <v>20</v>
      </c>
      <c r="T15" s="74" t="s">
        <v>20</v>
      </c>
      <c r="U15" s="74"/>
      <c r="V15" s="74"/>
      <c r="W15" s="74"/>
      <c r="X15" s="74"/>
      <c r="Y15" s="74"/>
      <c r="Z15" s="74" t="s">
        <v>20</v>
      </c>
      <c r="AA15" s="74" t="s">
        <v>20</v>
      </c>
      <c r="AB15" s="74"/>
      <c r="AC15" s="74"/>
      <c r="AD15" s="74"/>
      <c r="AE15" s="74"/>
      <c r="AF15" s="74"/>
      <c r="AG15" s="74" t="s">
        <v>20</v>
      </c>
      <c r="AH15" s="74" t="s">
        <v>20</v>
      </c>
      <c r="AI15" s="75">
        <f t="shared" si="1"/>
        <v>0</v>
      </c>
      <c r="AJ15" s="76" t="s">
        <v>85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3" t="s">
        <v>54</v>
      </c>
      <c r="BA15" s="43" t="s">
        <v>63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65" customFormat="1" ht="12" customHeight="1" x14ac:dyDescent="0.2">
      <c r="A16" s="86" t="s">
        <v>88</v>
      </c>
      <c r="B16" s="81" t="s">
        <v>89</v>
      </c>
      <c r="C16" s="82" t="s">
        <v>33</v>
      </c>
      <c r="D16" s="83"/>
      <c r="E16" s="74" t="s">
        <v>20</v>
      </c>
      <c r="F16" s="74" t="s">
        <v>20</v>
      </c>
      <c r="G16" s="83"/>
      <c r="H16" s="83"/>
      <c r="I16" s="83"/>
      <c r="J16" s="83"/>
      <c r="K16" s="83"/>
      <c r="L16" s="74" t="s">
        <v>20</v>
      </c>
      <c r="M16" s="74" t="s">
        <v>20</v>
      </c>
      <c r="N16" s="83"/>
      <c r="O16" s="83"/>
      <c r="P16" s="83"/>
      <c r="Q16" s="83"/>
      <c r="R16" s="83"/>
      <c r="S16" s="74" t="s">
        <v>20</v>
      </c>
      <c r="T16" s="74" t="s">
        <v>20</v>
      </c>
      <c r="U16" s="83"/>
      <c r="V16" s="83"/>
      <c r="W16" s="83"/>
      <c r="X16" s="83"/>
      <c r="Y16" s="83"/>
      <c r="Z16" s="74" t="s">
        <v>20</v>
      </c>
      <c r="AA16" s="74" t="s">
        <v>20</v>
      </c>
      <c r="AB16" s="83"/>
      <c r="AC16" s="83"/>
      <c r="AD16" s="83"/>
      <c r="AE16" s="83"/>
      <c r="AF16" s="83"/>
      <c r="AG16" s="74" t="s">
        <v>20</v>
      </c>
      <c r="AH16" s="74" t="s">
        <v>20</v>
      </c>
      <c r="AI16" s="75">
        <f t="shared" si="1"/>
        <v>0</v>
      </c>
      <c r="AJ16" s="91" t="s">
        <v>73</v>
      </c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1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</row>
    <row r="17" spans="1:190" s="22" customFormat="1" ht="12" customHeight="1" x14ac:dyDescent="0.2">
      <c r="A17" s="71" t="s">
        <v>88</v>
      </c>
      <c r="B17" s="72" t="s">
        <v>90</v>
      </c>
      <c r="C17" s="73" t="s">
        <v>33</v>
      </c>
      <c r="D17" s="74">
        <v>1</v>
      </c>
      <c r="E17" s="74" t="s">
        <v>20</v>
      </c>
      <c r="F17" s="74" t="s">
        <v>20</v>
      </c>
      <c r="G17" s="74">
        <v>1</v>
      </c>
      <c r="H17" s="74"/>
      <c r="I17" s="74"/>
      <c r="J17" s="74">
        <v>6</v>
      </c>
      <c r="K17" s="74"/>
      <c r="L17" s="74" t="s">
        <v>20</v>
      </c>
      <c r="M17" s="74" t="s">
        <v>20</v>
      </c>
      <c r="N17" s="74"/>
      <c r="O17" s="74">
        <v>5</v>
      </c>
      <c r="P17" s="74">
        <v>3</v>
      </c>
      <c r="Q17" s="74">
        <v>1</v>
      </c>
      <c r="R17" s="74">
        <v>2</v>
      </c>
      <c r="S17" s="74" t="s">
        <v>20</v>
      </c>
      <c r="T17" s="74" t="s">
        <v>20</v>
      </c>
      <c r="U17" s="74">
        <v>3</v>
      </c>
      <c r="V17" s="74">
        <v>1</v>
      </c>
      <c r="W17" s="74">
        <v>6</v>
      </c>
      <c r="X17" s="74">
        <v>4</v>
      </c>
      <c r="Y17" s="74">
        <v>5</v>
      </c>
      <c r="Z17" s="74" t="s">
        <v>20</v>
      </c>
      <c r="AA17" s="74" t="s">
        <v>20</v>
      </c>
      <c r="AB17" s="74">
        <v>4</v>
      </c>
      <c r="AC17" s="74">
        <v>6</v>
      </c>
      <c r="AD17" s="74">
        <v>6</v>
      </c>
      <c r="AE17" s="74">
        <v>3</v>
      </c>
      <c r="AF17" s="74">
        <v>2</v>
      </c>
      <c r="AG17" s="74" t="s">
        <v>20</v>
      </c>
      <c r="AH17" s="74" t="s">
        <v>20</v>
      </c>
      <c r="AI17" s="75">
        <f t="shared" si="1"/>
        <v>59</v>
      </c>
      <c r="AJ17" s="76" t="s">
        <v>72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70" customFormat="1" ht="12" customHeight="1" x14ac:dyDescent="0.2">
      <c r="A18" s="86"/>
      <c r="B18" s="81"/>
      <c r="C18" s="82"/>
      <c r="D18" s="83"/>
      <c r="E18" s="74" t="s">
        <v>20</v>
      </c>
      <c r="F18" s="74" t="s">
        <v>20</v>
      </c>
      <c r="G18" s="83"/>
      <c r="H18" s="83"/>
      <c r="I18" s="83"/>
      <c r="J18" s="83"/>
      <c r="K18" s="83"/>
      <c r="L18" s="74" t="s">
        <v>20</v>
      </c>
      <c r="M18" s="74" t="s">
        <v>20</v>
      </c>
      <c r="N18" s="83"/>
      <c r="O18" s="83"/>
      <c r="P18" s="83"/>
      <c r="Q18" s="83"/>
      <c r="R18" s="83"/>
      <c r="S18" s="74" t="s">
        <v>20</v>
      </c>
      <c r="T18" s="74" t="s">
        <v>20</v>
      </c>
      <c r="U18" s="83"/>
      <c r="V18" s="83"/>
      <c r="W18" s="83"/>
      <c r="X18" s="83"/>
      <c r="Y18" s="83"/>
      <c r="Z18" s="74" t="s">
        <v>20</v>
      </c>
      <c r="AA18" s="74" t="s">
        <v>20</v>
      </c>
      <c r="AB18" s="83"/>
      <c r="AC18" s="83"/>
      <c r="AD18" s="83"/>
      <c r="AE18" s="83"/>
      <c r="AF18" s="83"/>
      <c r="AG18" s="74" t="s">
        <v>20</v>
      </c>
      <c r="AH18" s="74" t="s">
        <v>20</v>
      </c>
      <c r="AI18" s="75">
        <f t="shared" si="1"/>
        <v>0</v>
      </c>
      <c r="AJ18" s="91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8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69"/>
      <c r="EE18" s="69"/>
      <c r="EF18" s="69"/>
      <c r="EG18" s="69"/>
      <c r="EH18" s="69"/>
      <c r="EI18" s="69"/>
      <c r="EJ18" s="69"/>
      <c r="EK18" s="69"/>
      <c r="EL18" s="69"/>
      <c r="EM18" s="69"/>
      <c r="EN18" s="69"/>
      <c r="EO18" s="69"/>
      <c r="EP18" s="69"/>
      <c r="EQ18" s="69"/>
      <c r="ER18" s="69"/>
      <c r="ES18" s="69"/>
      <c r="ET18" s="69"/>
      <c r="EU18" s="69"/>
      <c r="EV18" s="6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69"/>
      <c r="GC18" s="69"/>
      <c r="GD18" s="69"/>
      <c r="GE18" s="69"/>
      <c r="GF18" s="69"/>
      <c r="GG18" s="69"/>
      <c r="GH18" s="69"/>
    </row>
    <row r="19" spans="1:190" s="22" customFormat="1" ht="12" customHeight="1" x14ac:dyDescent="0.2">
      <c r="A19" s="71"/>
      <c r="B19" s="72" t="s">
        <v>86</v>
      </c>
      <c r="C19" s="73"/>
      <c r="D19" s="96"/>
      <c r="E19" s="74" t="s">
        <v>20</v>
      </c>
      <c r="F19" s="74" t="s">
        <v>20</v>
      </c>
      <c r="G19" s="74"/>
      <c r="H19" s="74"/>
      <c r="I19" s="74"/>
      <c r="J19" s="74"/>
      <c r="K19" s="96"/>
      <c r="L19" s="74" t="s">
        <v>20</v>
      </c>
      <c r="M19" s="74" t="s">
        <v>20</v>
      </c>
      <c r="N19" s="74"/>
      <c r="O19" s="74"/>
      <c r="P19" s="74"/>
      <c r="Q19" s="74"/>
      <c r="R19" s="96"/>
      <c r="S19" s="74" t="s">
        <v>20</v>
      </c>
      <c r="T19" s="74" t="s">
        <v>20</v>
      </c>
      <c r="U19" s="74"/>
      <c r="V19" s="74"/>
      <c r="W19" s="74"/>
      <c r="X19" s="74"/>
      <c r="Y19" s="96"/>
      <c r="Z19" s="74" t="s">
        <v>20</v>
      </c>
      <c r="AA19" s="74" t="s">
        <v>20</v>
      </c>
      <c r="AB19" s="74"/>
      <c r="AC19" s="74"/>
      <c r="AD19" s="74"/>
      <c r="AE19" s="74"/>
      <c r="AF19" s="96"/>
      <c r="AG19" s="74" t="s">
        <v>20</v>
      </c>
      <c r="AH19" s="74" t="s">
        <v>20</v>
      </c>
      <c r="AI19" s="75">
        <f t="shared" si="0"/>
        <v>0</v>
      </c>
      <c r="AJ19" s="76" t="s">
        <v>87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65" customFormat="1" ht="12" customHeight="1" x14ac:dyDescent="0.2">
      <c r="A20" s="88"/>
      <c r="B20" s="89" t="s">
        <v>91</v>
      </c>
      <c r="C20" s="90" t="s">
        <v>26</v>
      </c>
      <c r="D20" s="83"/>
      <c r="E20" s="74" t="s">
        <v>20</v>
      </c>
      <c r="F20" s="74" t="s">
        <v>20</v>
      </c>
      <c r="G20" s="83"/>
      <c r="H20" s="83"/>
      <c r="I20" s="83"/>
      <c r="J20" s="83"/>
      <c r="K20" s="83"/>
      <c r="L20" s="74" t="s">
        <v>20</v>
      </c>
      <c r="M20" s="74" t="s">
        <v>20</v>
      </c>
      <c r="N20" s="83"/>
      <c r="O20" s="83"/>
      <c r="P20" s="83"/>
      <c r="Q20" s="83"/>
      <c r="R20" s="83"/>
      <c r="S20" s="74" t="s">
        <v>20</v>
      </c>
      <c r="T20" s="74" t="s">
        <v>20</v>
      </c>
      <c r="U20" s="83"/>
      <c r="V20" s="83"/>
      <c r="W20" s="83"/>
      <c r="X20" s="83"/>
      <c r="Y20" s="83"/>
      <c r="Z20" s="74" t="s">
        <v>20</v>
      </c>
      <c r="AA20" s="74" t="s">
        <v>20</v>
      </c>
      <c r="AB20" s="83"/>
      <c r="AC20" s="83"/>
      <c r="AD20" s="83"/>
      <c r="AE20" s="83"/>
      <c r="AF20" s="83"/>
      <c r="AG20" s="74" t="s">
        <v>20</v>
      </c>
      <c r="AH20" s="74" t="s">
        <v>20</v>
      </c>
      <c r="AI20" s="75">
        <f>SUM(D20:AH20)</f>
        <v>0</v>
      </c>
      <c r="AJ20" s="91" t="s">
        <v>92</v>
      </c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1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</row>
    <row r="21" spans="1:190" s="22" customFormat="1" x14ac:dyDescent="0.2">
      <c r="A21" s="11"/>
      <c r="B21" s="45" t="s">
        <v>6</v>
      </c>
      <c r="C21" s="44"/>
      <c r="D21" s="47">
        <f>SUM(D8:D20)</f>
        <v>3</v>
      </c>
      <c r="E21" s="47">
        <f>SUM(E8:E20)</f>
        <v>0</v>
      </c>
      <c r="F21" s="47">
        <f>SUM(F8:F20)</f>
        <v>0</v>
      </c>
      <c r="G21" s="47">
        <f>SUM(G8:G20)</f>
        <v>3</v>
      </c>
      <c r="H21" s="47">
        <f t="shared" ref="H21:J21" si="2">SUM(H8:H20)</f>
        <v>1</v>
      </c>
      <c r="I21" s="47">
        <f t="shared" si="2"/>
        <v>1</v>
      </c>
      <c r="J21" s="47">
        <f t="shared" si="2"/>
        <v>7</v>
      </c>
      <c r="K21" s="47">
        <f>SUM(K8:K20)</f>
        <v>1</v>
      </c>
      <c r="L21" s="47">
        <f>SUM(L8:L20)</f>
        <v>0</v>
      </c>
      <c r="M21" s="47">
        <f>SUM(M8:M20)</f>
        <v>0</v>
      </c>
      <c r="N21" s="47">
        <f>SUM(N8:N20)</f>
        <v>0</v>
      </c>
      <c r="O21" s="47">
        <f t="shared" ref="O21:Q21" si="3">SUM(O8:O20)</f>
        <v>6</v>
      </c>
      <c r="P21" s="47">
        <f t="shared" si="3"/>
        <v>4</v>
      </c>
      <c r="Q21" s="47">
        <f t="shared" si="3"/>
        <v>2</v>
      </c>
      <c r="R21" s="47">
        <f>SUM(R8:R20)</f>
        <v>4</v>
      </c>
      <c r="S21" s="47">
        <f>SUM(S8:S20)</f>
        <v>0</v>
      </c>
      <c r="T21" s="47">
        <f>SUM(T8:T20)</f>
        <v>0</v>
      </c>
      <c r="U21" s="47">
        <f>SUM(U8:U20)</f>
        <v>4</v>
      </c>
      <c r="V21" s="47">
        <f t="shared" ref="V21:X21" si="4">SUM(V8:V20)</f>
        <v>2</v>
      </c>
      <c r="W21" s="47">
        <f t="shared" si="4"/>
        <v>7</v>
      </c>
      <c r="X21" s="47">
        <f t="shared" si="4"/>
        <v>6</v>
      </c>
      <c r="Y21" s="47">
        <f>SUM(Y8:Y20)</f>
        <v>6</v>
      </c>
      <c r="Z21" s="47">
        <f>SUM(Z8:Z20)</f>
        <v>0</v>
      </c>
      <c r="AA21" s="47">
        <f>SUM(AA8:AA20)</f>
        <v>0</v>
      </c>
      <c r="AB21" s="47">
        <f>SUM(AB8:AB20)</f>
        <v>6</v>
      </c>
      <c r="AC21" s="47">
        <f t="shared" ref="AC21:AE21" si="5">SUM(AC8:AC20)</f>
        <v>7</v>
      </c>
      <c r="AD21" s="47">
        <f t="shared" si="5"/>
        <v>7</v>
      </c>
      <c r="AE21" s="47">
        <f t="shared" si="5"/>
        <v>4</v>
      </c>
      <c r="AF21" s="47">
        <f>SUM(AF8:AF20)</f>
        <v>4</v>
      </c>
      <c r="AG21" s="47">
        <f>SUM(AG8:AG20)</f>
        <v>0</v>
      </c>
      <c r="AH21" s="47">
        <f>SUM(AH8:AH20)</f>
        <v>0</v>
      </c>
      <c r="AI21" s="48">
        <f>SUM(AI8:AI20)</f>
        <v>85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3"/>
      <c r="BA21" s="30" t="s">
        <v>64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x14ac:dyDescent="0.2">
      <c r="A22" s="12" t="s">
        <v>7</v>
      </c>
      <c r="B22" s="13"/>
      <c r="C22" s="13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>
        <f>7.5</f>
        <v>7.5</v>
      </c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6">
        <f>SUM(D22:AH22)</f>
        <v>7.5</v>
      </c>
      <c r="AJ22" s="3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</row>
    <row r="23" spans="1:190" s="25" customFormat="1" x14ac:dyDescent="0.2">
      <c r="A23" s="12" t="s">
        <v>14</v>
      </c>
      <c r="B23" s="13"/>
      <c r="C23" s="13"/>
      <c r="D23" s="49"/>
      <c r="E23" s="49"/>
      <c r="F23" s="49"/>
      <c r="G23" s="49">
        <v>0.5</v>
      </c>
      <c r="H23" s="49">
        <v>0.5</v>
      </c>
      <c r="I23" s="49">
        <v>0.5</v>
      </c>
      <c r="J23" s="49">
        <v>0.5</v>
      </c>
      <c r="K23" s="49">
        <v>0.5</v>
      </c>
      <c r="L23" s="49"/>
      <c r="M23" s="49"/>
      <c r="N23" s="49"/>
      <c r="O23" s="49">
        <v>0.5</v>
      </c>
      <c r="P23" s="49">
        <v>0.5</v>
      </c>
      <c r="Q23" s="49">
        <v>0.5</v>
      </c>
      <c r="R23" s="49">
        <v>0.5</v>
      </c>
      <c r="S23" s="49"/>
      <c r="T23" s="49"/>
      <c r="U23" s="49">
        <v>0.5</v>
      </c>
      <c r="V23" s="49">
        <v>0.5</v>
      </c>
      <c r="W23" s="49">
        <v>0.5</v>
      </c>
      <c r="X23" s="49">
        <v>0.5</v>
      </c>
      <c r="Y23" s="49">
        <v>0.5</v>
      </c>
      <c r="Z23" s="49"/>
      <c r="AA23" s="49"/>
      <c r="AB23" s="49">
        <v>0.5</v>
      </c>
      <c r="AC23" s="49">
        <v>0.5</v>
      </c>
      <c r="AD23" s="49">
        <v>0.5</v>
      </c>
      <c r="AE23" s="49">
        <v>0.5</v>
      </c>
      <c r="AF23" s="49">
        <v>0.5</v>
      </c>
      <c r="AG23" s="49"/>
      <c r="AH23" s="49"/>
      <c r="AI23" s="46">
        <f>SUM(D23:AH23)</f>
        <v>9.5</v>
      </c>
      <c r="AJ23" s="85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</row>
    <row r="24" spans="1:190" s="22" customFormat="1" x14ac:dyDescent="0.2">
      <c r="A24" s="12" t="s">
        <v>8</v>
      </c>
      <c r="B24" s="13"/>
      <c r="C24" s="13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6">
        <f>SUM(D24:AH24)</f>
        <v>0</v>
      </c>
      <c r="AJ24" s="3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>
        <v>1</v>
      </c>
      <c r="Y25" s="49">
        <v>1</v>
      </c>
      <c r="Z25" s="49"/>
      <c r="AA25" s="49"/>
      <c r="AB25" s="49"/>
      <c r="AC25" s="49"/>
      <c r="AD25" s="49"/>
      <c r="AE25" s="49"/>
      <c r="AF25" s="49"/>
      <c r="AG25" s="49"/>
      <c r="AH25" s="49"/>
      <c r="AI25" s="46">
        <f>SUM(D25:AH25)</f>
        <v>2</v>
      </c>
      <c r="AJ25" s="42" t="s">
        <v>99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71</v>
      </c>
      <c r="B26" s="14"/>
      <c r="C26" s="14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6"/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6">
        <f>SUM(D27:AH27)</f>
        <v>0</v>
      </c>
      <c r="AJ27" s="4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6">
        <f>SUM(D28:AH28)</f>
        <v>0</v>
      </c>
      <c r="AJ28" s="4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49">
        <v>6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6">
        <f>SUM(D29:AH29)</f>
        <v>6</v>
      </c>
      <c r="AJ29" s="42" t="s">
        <v>98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>
        <v>1</v>
      </c>
      <c r="R30" s="49"/>
      <c r="S30" s="49"/>
      <c r="T30" s="49"/>
      <c r="U30" s="49">
        <v>1</v>
      </c>
      <c r="V30" s="49"/>
      <c r="W30" s="49"/>
      <c r="X30" s="49"/>
      <c r="Y30" s="49"/>
      <c r="Z30" s="49"/>
      <c r="AA30" s="49"/>
      <c r="AB30" s="49">
        <v>1</v>
      </c>
      <c r="AC30" s="49"/>
      <c r="AD30" s="49"/>
      <c r="AE30" s="49"/>
      <c r="AF30" s="49"/>
      <c r="AG30" s="49"/>
      <c r="AH30" s="49"/>
      <c r="AI30" s="46">
        <f>SUM(D30:AH30)</f>
        <v>3</v>
      </c>
      <c r="AJ30" s="39" t="s">
        <v>95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92">
        <f>SUM(D21:D30)</f>
        <v>9</v>
      </c>
      <c r="E31" s="92">
        <f t="shared" ref="E31:F31" si="6">SUM(E21:E30)</f>
        <v>0</v>
      </c>
      <c r="F31" s="92">
        <f t="shared" si="6"/>
        <v>0</v>
      </c>
      <c r="G31" s="92">
        <f>SUM(G21:G30)</f>
        <v>3.5</v>
      </c>
      <c r="H31" s="47">
        <f t="shared" ref="H31:J31" si="7">SUM(H21:H30)</f>
        <v>1.5</v>
      </c>
      <c r="I31" s="92">
        <f t="shared" si="7"/>
        <v>1.5</v>
      </c>
      <c r="J31" s="92">
        <f t="shared" si="7"/>
        <v>7.5</v>
      </c>
      <c r="K31" s="92">
        <f>SUM(K21:K30)</f>
        <v>1.5</v>
      </c>
      <c r="L31" s="92">
        <f t="shared" ref="L31:Q31" si="8">SUM(L21:L30)</f>
        <v>0</v>
      </c>
      <c r="M31" s="92">
        <f t="shared" si="8"/>
        <v>0</v>
      </c>
      <c r="N31" s="92">
        <f t="shared" si="8"/>
        <v>7.5</v>
      </c>
      <c r="O31" s="47">
        <f t="shared" si="8"/>
        <v>6.5</v>
      </c>
      <c r="P31" s="92">
        <f t="shared" si="8"/>
        <v>4.5</v>
      </c>
      <c r="Q31" s="92">
        <f t="shared" si="8"/>
        <v>3.5</v>
      </c>
      <c r="R31" s="92">
        <f>SUM(R21:R30)</f>
        <v>4.5</v>
      </c>
      <c r="S31" s="92">
        <f t="shared" ref="S31:T31" si="9">SUM(S21:S30)</f>
        <v>0</v>
      </c>
      <c r="T31" s="92">
        <f t="shared" si="9"/>
        <v>0</v>
      </c>
      <c r="U31" s="92">
        <f>SUM(U21:U30)</f>
        <v>5.5</v>
      </c>
      <c r="V31" s="47">
        <f t="shared" ref="V31:X31" si="10">SUM(V21:V30)</f>
        <v>2.5</v>
      </c>
      <c r="W31" s="92">
        <f t="shared" si="10"/>
        <v>7.5</v>
      </c>
      <c r="X31" s="92">
        <f t="shared" si="10"/>
        <v>7.5</v>
      </c>
      <c r="Y31" s="92">
        <f>SUM(Y21:Y30)</f>
        <v>7.5</v>
      </c>
      <c r="Z31" s="92">
        <f t="shared" ref="Z31:AA31" si="11">SUM(Z21:Z30)</f>
        <v>0</v>
      </c>
      <c r="AA31" s="92">
        <f t="shared" si="11"/>
        <v>0</v>
      </c>
      <c r="AB31" s="92">
        <f>SUM(AB21:AB30)</f>
        <v>7.5</v>
      </c>
      <c r="AC31" s="47">
        <f t="shared" ref="AC31:AE31" si="12">SUM(AC21:AC30)</f>
        <v>7.5</v>
      </c>
      <c r="AD31" s="92">
        <f t="shared" si="12"/>
        <v>7.5</v>
      </c>
      <c r="AE31" s="92">
        <f t="shared" si="12"/>
        <v>4.5</v>
      </c>
      <c r="AF31" s="92">
        <f>SUM(AF21:AF30)</f>
        <v>4.5</v>
      </c>
      <c r="AG31" s="92">
        <f t="shared" ref="AG31:AH31" si="13">SUM(AG21:AG30)</f>
        <v>0</v>
      </c>
      <c r="AH31" s="92">
        <f t="shared" si="13"/>
        <v>0</v>
      </c>
      <c r="AI31" s="48">
        <f>SUM(AI21:AI30)</f>
        <v>113</v>
      </c>
      <c r="AJ31" s="27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31" t="s">
        <v>67</v>
      </c>
      <c r="AZ32" s="43"/>
    </row>
    <row r="33" spans="1:52" s="30" customFormat="1" ht="12" thickBot="1" x14ac:dyDescent="0.25">
      <c r="A33" s="18" t="s">
        <v>26</v>
      </c>
      <c r="B33" s="17" t="s">
        <v>27</v>
      </c>
      <c r="C33" s="17"/>
      <c r="D33" s="50"/>
      <c r="E33" s="50"/>
      <c r="F33" s="50" t="s">
        <v>33</v>
      </c>
      <c r="G33" s="50"/>
      <c r="H33" s="50" t="s">
        <v>34</v>
      </c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Y33" s="50"/>
      <c r="Z33" s="50"/>
      <c r="AA33" s="50"/>
      <c r="AB33" s="50"/>
      <c r="AC33" s="50"/>
      <c r="AD33" s="50"/>
      <c r="AE33" s="50"/>
      <c r="AF33" s="56" t="s">
        <v>11</v>
      </c>
      <c r="AG33" s="55">
        <f>12</f>
        <v>12</v>
      </c>
      <c r="AH33" s="50"/>
      <c r="AI33" s="51">
        <f>AG33*7.5</f>
        <v>90</v>
      </c>
      <c r="AJ33" s="31"/>
      <c r="AZ33" s="43"/>
    </row>
    <row r="34" spans="1:52" s="30" customFormat="1" ht="11.25" x14ac:dyDescent="0.2">
      <c r="A34" s="18" t="s">
        <v>25</v>
      </c>
      <c r="B34" s="17" t="s">
        <v>28</v>
      </c>
      <c r="C34" s="17"/>
      <c r="D34" s="50"/>
      <c r="E34" s="50"/>
      <c r="F34" s="50" t="s">
        <v>42</v>
      </c>
      <c r="G34" s="50"/>
      <c r="H34" s="50" t="s">
        <v>35</v>
      </c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Y34" s="50"/>
      <c r="Z34" s="50"/>
      <c r="AA34" s="50"/>
      <c r="AB34" s="50"/>
      <c r="AC34" s="50" t="s">
        <v>74</v>
      </c>
      <c r="AD34" s="50"/>
      <c r="AE34" s="50"/>
      <c r="AF34" s="50"/>
      <c r="AG34" s="50"/>
      <c r="AH34" s="50"/>
      <c r="AI34" s="50"/>
      <c r="AJ34" s="31"/>
      <c r="AZ34" s="43"/>
    </row>
    <row r="35" spans="1:52" s="30" customFormat="1" ht="11.25" x14ac:dyDescent="0.2">
      <c r="A35" s="18" t="s">
        <v>31</v>
      </c>
      <c r="B35" s="17" t="s">
        <v>32</v>
      </c>
      <c r="C35" s="17"/>
      <c r="D35" s="50"/>
      <c r="E35" s="50"/>
      <c r="F35" s="50" t="s">
        <v>41</v>
      </c>
      <c r="G35" s="50"/>
      <c r="H35" s="50" t="s">
        <v>36</v>
      </c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Y35" s="50"/>
      <c r="Z35" s="50"/>
      <c r="AA35" s="50"/>
      <c r="AB35" s="50"/>
      <c r="AC35" s="50"/>
      <c r="AD35" s="50"/>
      <c r="AE35" s="50"/>
      <c r="AF35" s="56" t="s">
        <v>68</v>
      </c>
      <c r="AG35" s="50"/>
      <c r="AH35" s="50"/>
      <c r="AI35" s="50">
        <f>AI31-AI33</f>
        <v>23</v>
      </c>
      <c r="AJ35" s="59" t="s">
        <v>65</v>
      </c>
      <c r="AZ35" s="43"/>
    </row>
    <row r="36" spans="1:52" s="30" customFormat="1" ht="11.25" x14ac:dyDescent="0.2">
      <c r="A36" s="17" t="s">
        <v>29</v>
      </c>
      <c r="B36" s="17" t="s">
        <v>30</v>
      </c>
      <c r="C36" s="31"/>
      <c r="D36" s="52"/>
      <c r="E36" s="52"/>
      <c r="F36" s="52" t="s">
        <v>43</v>
      </c>
      <c r="G36" s="52"/>
      <c r="H36" s="52" t="s">
        <v>37</v>
      </c>
      <c r="I36" s="52"/>
      <c r="J36" s="52"/>
      <c r="K36" s="52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52"/>
      <c r="E37" s="52"/>
      <c r="F37" s="52" t="s">
        <v>38</v>
      </c>
      <c r="G37" s="52"/>
      <c r="H37" s="52" t="s">
        <v>44</v>
      </c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Y37" s="52"/>
      <c r="Z37" s="52"/>
      <c r="AA37" s="52"/>
      <c r="AB37" s="52"/>
      <c r="AC37" s="52"/>
      <c r="AD37" s="52"/>
      <c r="AE37" s="52"/>
      <c r="AF37" s="57" t="s">
        <v>70</v>
      </c>
      <c r="AG37" s="52"/>
      <c r="AH37" s="52"/>
      <c r="AI37" s="53">
        <f>1</f>
        <v>1</v>
      </c>
      <c r="AJ37" s="31"/>
    </row>
    <row r="38" spans="1:52" s="30" customFormat="1" ht="11.25" x14ac:dyDescent="0.2">
      <c r="A38" s="31"/>
      <c r="B38" s="31"/>
      <c r="C38" s="31"/>
      <c r="D38" s="52"/>
      <c r="E38" s="52"/>
      <c r="F38" s="52"/>
      <c r="G38" s="52"/>
      <c r="H38" s="52" t="s">
        <v>45</v>
      </c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31"/>
    </row>
    <row r="39" spans="1:52" s="30" customFormat="1" ht="13.5" thickBot="1" x14ac:dyDescent="0.25">
      <c r="A39" s="29"/>
      <c r="B39" s="29"/>
      <c r="C39" s="29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31"/>
      <c r="X39" s="31"/>
      <c r="Z39" s="52"/>
      <c r="AA39" s="52"/>
      <c r="AB39" s="52"/>
      <c r="AC39" s="52"/>
      <c r="AD39" s="52"/>
      <c r="AE39" s="52"/>
      <c r="AF39" s="57" t="s">
        <v>69</v>
      </c>
      <c r="AG39" s="52"/>
      <c r="AH39" s="52"/>
      <c r="AI39" s="54">
        <f>AI37+AI35</f>
        <v>24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Mitchell</cp:lastModifiedBy>
  <cp:lastPrinted>2021-09-03T17:16:33Z</cp:lastPrinted>
  <dcterms:created xsi:type="dcterms:W3CDTF">1998-07-03T22:57:08Z</dcterms:created>
  <dcterms:modified xsi:type="dcterms:W3CDTF">2021-11-05T21:01:51Z</dcterms:modified>
</cp:coreProperties>
</file>