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1\"/>
    </mc:Choice>
  </mc:AlternateContent>
  <xr:revisionPtr revIDLastSave="0" documentId="13_ncr:1_{A2EBC4D9-7BEA-4D14-B727-E124766B4D97}" xr6:coauthVersionLast="47" xr6:coauthVersionMax="47" xr10:uidLastSave="{00000000-0000-0000-0000-000000000000}"/>
  <bookViews>
    <workbookView xWindow="840" yWindow="24" windowWidth="21444" windowHeight="12264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G29" i="1"/>
  <c r="AG31" i="1" s="1"/>
  <c r="AF29" i="1"/>
  <c r="AH22" i="1"/>
  <c r="AH31" i="1" s="1"/>
  <c r="AE22" i="1"/>
  <c r="AD22" i="1"/>
  <c r="AA29" i="1"/>
  <c r="AH21" i="1"/>
  <c r="AG21" i="1"/>
  <c r="AF21" i="1"/>
  <c r="AF31" i="1" s="1"/>
  <c r="S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<sst xmlns="http://schemas.openxmlformats.org/spreadsheetml/2006/main" count="237" uniqueCount="106">
  <si>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</si>
  <si>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</si>
  <si>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</si>
  <si>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</si>
  <si>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</si>
  <si>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</si>
  <si>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</si>
  <si>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</si>
  <si>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</si>
  <si>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</si>
  <si>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</si>
  <si>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</si>
  <si>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</si>
  <si>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</si>
  <si>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</si>
  <si>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</si>
  <si>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</si>
  <si>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</si>
  <si>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</si>
  <si>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</si>
  <si>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</si>
  <si>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</si>
  <si>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</si>
  <si>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</si>
  <si>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</si>
  <si>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</si>
  <si>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</si>
  <si>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</si>
  <si>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</si>
  <si>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</si>
  <si>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</si>
  <si>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</si>
  <si>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</si>
  <si>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</si>
  <si>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</si>
  <si>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</si>
  <si>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</si>
  <si>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</si>
  <si>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</si>
  <si>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</si>
  <si>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</si>
  <si>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</si>
  <si>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</si>
  <si>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</si>
  <si>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</si>
  <si>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</si>
  <si>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</si>
  <si>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</si>
  <si>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</si>
  <si>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</si>
  <si>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</si>
  <si>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</si>
  <si>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</si>
  <si>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</si>
  <si>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</si>
  <si>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</si>
  <si>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</si>
  <si>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</si>
  <si>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</si>
  <si>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</si>
  <si>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</si>
  <si>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</si>
  <si>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</si>
  <si>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</si>
  <si>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</si>
  <si>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</si>
  <si>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</si>
  <si>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</si>
  <si>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</si>
  <si>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</si>
  <si>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</si>
  <si>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</si>
  <si>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</si>
  <si>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</si>
  <si>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</si>
  <si>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</si>
  <si>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</si>
  <si>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</si>
  <si>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</si>
  <si>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</si>
  <si>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</si>
  <si>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</si>
  <si>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</si>
  <si>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</si>
  <si>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</si>
  <si>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</si>
  <si>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</si>
  <si>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</si>
  <si>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</si>
  <si>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</si>
  <si>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</si>
  <si>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\</t>
  </si>
  <si>
    <t>Christina Ding</t>
  </si>
  <si>
    <t>Emery Phase 3</t>
  </si>
  <si>
    <t>DP</t>
  </si>
  <si>
    <t>2017</t>
  </si>
  <si>
    <t>1903</t>
  </si>
  <si>
    <t>Whistler Master Plan</t>
  </si>
  <si>
    <t>Grayson Feasibility</t>
  </si>
  <si>
    <t>2107</t>
  </si>
  <si>
    <t>1806</t>
  </si>
  <si>
    <t>Aragon 582 King Ed</t>
  </si>
  <si>
    <t>1715</t>
  </si>
  <si>
    <t>Fraser Mill</t>
  </si>
  <si>
    <t>December 2021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</si>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</sst>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Z29" sqref="Z29"/>
    </sheetView>
  </sheetViews>
  <sheetFormatPr defaultColWidth="7.6640625" defaultRowHeight="13.2" x14ac:dyDescent="0.25"/>
  <cols>
    <col min="1" max="1" width="5.21875" customWidth="1"/>
    <col min="2" max="2" width="17.33203125" customWidth="1"/>
    <col min="3" max="3" width="8.77734375" style="19" customWidth="1"/>
    <col min="4" max="34" width="3.33203125" style="1" customWidth="1"/>
    <col min="35" max="35" width="5.77734375" style="20" customWidth="1"/>
    <col min="36" max="36" width="40.77734375" style="1" customWidth="1"/>
    <col min="37" max="190" width="7.6640625" style="21" customWidth="1"/>
    <col min="191" max="16384" width="7.66406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104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95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95</v>
      </c>
      <c r="B9" s="40" t="s">
        <v>93</v>
      </c>
      <c r="C9" s="41" t="s">
        <v>94</v>
      </c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96</v>
      </c>
      <c r="B11" s="40" t="s">
        <v>97</v>
      </c>
      <c r="C11" s="41" t="s">
        <v>26</v>
      </c>
      <c r="D11" s="61">
        <v>7.5</v>
      </c>
      <c r="E11" s="61">
        <v>8</v>
      </c>
      <c r="F11" s="61">
        <v>8.5</v>
      </c>
      <c r="G11" s="59">
        <v>4</v>
      </c>
      <c r="H11" s="59">
        <v>1</v>
      </c>
      <c r="I11" s="61">
        <v>8</v>
      </c>
      <c r="J11" s="61">
        <v>1</v>
      </c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38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5"/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99</v>
      </c>
      <c r="B13" s="40" t="s">
        <v>98</v>
      </c>
      <c r="C13" s="41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100</v>
      </c>
      <c r="B15" s="40" t="s">
        <v>101</v>
      </c>
      <c r="C15" s="41" t="s">
        <v>31</v>
      </c>
      <c r="D15" s="61"/>
      <c r="E15" s="61"/>
      <c r="F15" s="61"/>
      <c r="G15" s="59" t="s">
        <v>20</v>
      </c>
      <c r="H15" s="59" t="s">
        <v>20</v>
      </c>
      <c r="I15" s="61"/>
      <c r="J15" s="61">
        <v>4.5</v>
      </c>
      <c r="K15" s="61">
        <v>6</v>
      </c>
      <c r="L15" s="61">
        <v>7.5</v>
      </c>
      <c r="M15" s="61">
        <v>6</v>
      </c>
      <c r="N15" s="59" t="s">
        <v>20</v>
      </c>
      <c r="O15" s="59" t="s">
        <v>20</v>
      </c>
      <c r="P15" s="61">
        <v>7.5</v>
      </c>
      <c r="Q15" s="61">
        <v>7.5</v>
      </c>
      <c r="R15" s="61">
        <v>7.5</v>
      </c>
      <c r="S15" s="61">
        <v>6.5</v>
      </c>
      <c r="T15" s="61">
        <v>6</v>
      </c>
      <c r="U15" s="59" t="s">
        <v>20</v>
      </c>
      <c r="V15" s="59" t="s">
        <v>20</v>
      </c>
      <c r="W15" s="61">
        <v>7</v>
      </c>
      <c r="X15" s="61">
        <v>6.5</v>
      </c>
      <c r="Y15" s="61">
        <v>6.5</v>
      </c>
      <c r="Z15" s="61">
        <v>3.5</v>
      </c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82.5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102</v>
      </c>
      <c r="B17" s="40" t="s">
        <v>103</v>
      </c>
      <c r="C17" s="41" t="s">
        <v>94</v>
      </c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59" t="s">
        <v>91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8</v>
      </c>
      <c r="F21" s="62">
        <f t="shared" si="1"/>
        <v>8.5</v>
      </c>
      <c r="G21" s="62">
        <f t="shared" si="1"/>
        <v>4</v>
      </c>
      <c r="H21" s="62">
        <f t="shared" si="1"/>
        <v>1</v>
      </c>
      <c r="I21" s="62">
        <f t="shared" si="1"/>
        <v>8</v>
      </c>
      <c r="J21" s="62">
        <f t="shared" si="1"/>
        <v>5.5</v>
      </c>
      <c r="K21" s="62">
        <f t="shared" si="1"/>
        <v>6</v>
      </c>
      <c r="L21" s="62">
        <f t="shared" si="1"/>
        <v>7.5</v>
      </c>
      <c r="M21" s="62">
        <f t="shared" si="1"/>
        <v>6</v>
      </c>
      <c r="N21" s="62">
        <f t="shared" si="1"/>
        <v>0</v>
      </c>
      <c r="O21" s="62">
        <f t="shared" si="1"/>
        <v>0</v>
      </c>
      <c r="P21" s="62">
        <f t="shared" si="1"/>
        <v>7.5</v>
      </c>
      <c r="Q21" s="62">
        <f t="shared" si="1"/>
        <v>7.5</v>
      </c>
      <c r="R21" s="62">
        <f t="shared" si="1"/>
        <v>7.5</v>
      </c>
      <c r="S21" s="62">
        <f t="shared" si="1"/>
        <v>6.5</v>
      </c>
      <c r="T21" s="62">
        <f t="shared" si="1"/>
        <v>6</v>
      </c>
      <c r="U21" s="62">
        <f t="shared" si="1"/>
        <v>0</v>
      </c>
      <c r="V21" s="62">
        <f t="shared" si="1"/>
        <v>0</v>
      </c>
      <c r="W21" s="62">
        <f t="shared" si="1"/>
        <v>7</v>
      </c>
      <c r="X21" s="62">
        <f t="shared" si="1"/>
        <v>6.5</v>
      </c>
      <c r="Y21" s="62">
        <f t="shared" si="1"/>
        <v>6.5</v>
      </c>
      <c r="Z21" s="62">
        <f t="shared" si="1"/>
        <v>3.5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120.5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>
        <f>7.5</f>
        <v>7.5</v>
      </c>
      <c r="AE22" s="64">
        <f>7.5</f>
        <v>7.5</v>
      </c>
      <c r="AF22" s="64"/>
      <c r="AG22" s="64"/>
      <c r="AH22" s="64">
        <f>7.5</f>
        <v>7.5</v>
      </c>
      <c r="AI22" s="60">
        <f t="shared" ref="AI22:AI30" si="4">SUM(D22:AH22)</f>
        <v>22.5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>
        <v>1</v>
      </c>
      <c r="K23" s="64"/>
      <c r="L23" s="64"/>
      <c r="M23" s="64">
        <v>1</v>
      </c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>
        <v>1</v>
      </c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3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>
        <v>7.5</v>
      </c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7.5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>
        <f>4</f>
        <v>4</v>
      </c>
      <c r="AB29" s="64"/>
      <c r="AC29" s="64"/>
      <c r="AD29" s="64"/>
      <c r="AE29" s="64"/>
      <c r="AF29" s="64">
        <f>7.5</f>
        <v>7.5</v>
      </c>
      <c r="AG29" s="64">
        <f>7.5</f>
        <v>7.5</v>
      </c>
      <c r="AH29" s="64"/>
      <c r="AI29" s="60">
        <f t="shared" si="4"/>
        <v>19</v>
      </c>
      <c r="AJ29" s="48" t="s">
        <v>105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8</v>
      </c>
      <c r="F31" s="62">
        <f t="shared" si="5"/>
        <v>8.5</v>
      </c>
      <c r="G31" s="62">
        <f t="shared" si="5"/>
        <v>4</v>
      </c>
      <c r="H31" s="62">
        <f t="shared" si="5"/>
        <v>1</v>
      </c>
      <c r="I31" s="62">
        <f t="shared" si="5"/>
        <v>8</v>
      </c>
      <c r="J31" s="62">
        <f t="shared" si="5"/>
        <v>6.5</v>
      </c>
      <c r="K31" s="62">
        <f t="shared" si="5"/>
        <v>6</v>
      </c>
      <c r="L31" s="62">
        <f t="shared" si="5"/>
        <v>7.5</v>
      </c>
      <c r="M31" s="62">
        <f t="shared" si="5"/>
        <v>7</v>
      </c>
      <c r="N31" s="62">
        <f t="shared" si="5"/>
        <v>0</v>
      </c>
      <c r="O31" s="62">
        <f t="shared" si="5"/>
        <v>0</v>
      </c>
      <c r="P31" s="62">
        <f t="shared" si="5"/>
        <v>7.5</v>
      </c>
      <c r="Q31" s="62">
        <f t="shared" si="5"/>
        <v>7.5</v>
      </c>
      <c r="R31" s="62">
        <f t="shared" si="5"/>
        <v>7.5</v>
      </c>
      <c r="S31" s="62">
        <f t="shared" si="5"/>
        <v>6.5</v>
      </c>
      <c r="T31" s="62">
        <f t="shared" si="5"/>
        <v>6</v>
      </c>
      <c r="U31" s="62">
        <f t="shared" si="5"/>
        <v>0</v>
      </c>
      <c r="V31" s="62">
        <f t="shared" si="5"/>
        <v>0</v>
      </c>
      <c r="W31" s="62">
        <f t="shared" si="5"/>
        <v>7</v>
      </c>
      <c r="X31" s="62">
        <f t="shared" si="5"/>
        <v>6.5</v>
      </c>
      <c r="Y31" s="62">
        <f t="shared" si="5"/>
        <v>6.5</v>
      </c>
      <c r="Z31" s="62">
        <f t="shared" si="5"/>
        <v>12</v>
      </c>
      <c r="AA31" s="62">
        <f t="shared" si="5"/>
        <v>4</v>
      </c>
      <c r="AB31" s="62">
        <f t="shared" si="5"/>
        <v>0</v>
      </c>
      <c r="AC31" s="62">
        <f t="shared" si="5"/>
        <v>0</v>
      </c>
      <c r="AD31" s="62">
        <f t="shared" si="5"/>
        <v>7.5</v>
      </c>
      <c r="AE31" s="62">
        <f t="shared" si="5"/>
        <v>7.5</v>
      </c>
      <c r="AF31" s="62">
        <f t="shared" ref="AF31:AH31" si="6">SUM(AF21:AF30)</f>
        <v>7.5</v>
      </c>
      <c r="AG31" s="62">
        <f t="shared" si="6"/>
        <v>7.5</v>
      </c>
      <c r="AH31" s="62">
        <f t="shared" si="6"/>
        <v>7.5</v>
      </c>
      <c r="AI31" s="63">
        <f t="shared" ref="AI31" si="7">SUM(AI21:AI30)</f>
        <v>172.5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8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8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>
        <f>23</f>
        <v>23</v>
      </c>
      <c r="AH33" s="65"/>
      <c r="AI33" s="66">
        <f>AG33*7.5</f>
        <v>172.5</v>
      </c>
      <c r="AJ33" s="31"/>
      <c r="AZ33" s="55"/>
    </row>
    <row r="34" spans="1:52" s="30" customFormat="1" ht="10.199999999999999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99999999999999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>
        <f>AI31-AI33</f>
        <v>0</v>
      </c>
      <c r="AJ35" s="73" t="s">
        <v>85</v>
      </c>
      <c r="AZ35" s="55"/>
    </row>
    <row r="36" spans="1:52" s="30" customFormat="1" ht="10.199999999999999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8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>
        <f>-27</f>
        <v>-27</v>
      </c>
      <c r="AJ37" s="31"/>
    </row>
    <row r="38" spans="1:52" s="30" customFormat="1" ht="10.8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8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>
        <f>AI35+AI37</f>
        <v>-27</v>
      </c>
      <c r="AJ39" s="31"/>
    </row>
    <row r="40" spans="1:52" s="30" customFormat="1" ht="13.8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2021-11-02T20:55:33Z</cp:lastPrinted>
  <dcterms:created xsi:type="dcterms:W3CDTF">1998-07-03T22:57:08Z</dcterms:created>
  <dcterms:modified xsi:type="dcterms:W3CDTF">2022-01-03T21:48:11Z</dcterms:modified>
</cp:coreProperties>
</file>