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2BE34B04-3147-439F-AC32-058F5302A198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AH31" i="1"/>
  <c r="R20" i="1"/>
  <c r="AG29" i="1"/>
  <c r="AH19" i="1"/>
  <c r="AH29" i="1" s="1"/>
  <c r="AG19" i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R29" i="1" l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<sst xmlns="http://schemas.openxmlformats.org/spreadsheetml/2006/main" count="202" uniqueCount="64">
  <si>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</si>
  <si>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</si>
  <si>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</si>
  <si>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</si>
  <si>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</si>
  <si>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</si>
  <si>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</si>
  <si>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</si>
  <si>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</si>
  <si>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</si>
  <si>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</si>
  <si>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</si>
  <si>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</si>
  <si>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</si>
  <si>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</si>
  <si>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</si>
  <si>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</si>
  <si>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</si>
  <si>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</si>
  <si>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</si>
  <si>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</si>
  <si>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</si>
  <si>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</si>
  <si>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</si>
  <si>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</si>
  <si>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</si>
  <si>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</si>
  <si>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</si>
  <si>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</si>
  <si>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</si>
  <si>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</si>
  <si>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</si>
  <si>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</si>
  <si>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</si>
  <si>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</si>
  <si>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</si>
  <si>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</si>
  <si>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</si>
  <si>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</si>
  <si>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</si>
  <si>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</si>
  <si>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</si>
  <si>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</si>
  <si>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</si>
  <si>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</si>
  <si>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</si>
  <si>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</si>
  <si>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</si>
  <si>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</si>
  <si>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</si>
  <si>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</si>
  <si>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Soeun Park</t>
  </si>
  <si>
    <t>2106</t>
  </si>
  <si>
    <t>ARBUTUS AND 34TH</t>
  </si>
  <si>
    <t>2102</t>
  </si>
  <si>
    <t>IPL 33RD AND COMMERICAL</t>
  </si>
  <si>
    <t>1703</t>
  </si>
  <si>
    <t>SITE VISIT</t>
  </si>
  <si>
    <t>EMERY PLACE PHASE 1</t>
  </si>
  <si>
    <t>1709</t>
  </si>
  <si>
    <t>PORT ROYAL 6B APTS</t>
  </si>
  <si>
    <t>1503</t>
  </si>
  <si>
    <t>INTERGULF HUNTER ST HIGHRISES</t>
  </si>
  <si>
    <t>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</si>
</sst>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9" sqref="A9"/>
    </sheetView>
  </sheetViews>
  <sheetFormatPr defaultColWidth="7.53125" defaultRowHeight="12.75" x14ac:dyDescent="0.35"/>
  <cols>
    <col min="1" max="1" width="8.46484375" style="73" customWidth="1"/>
    <col min="2" max="2" width="30.53125" style="73" bestFit="1" customWidth="1"/>
    <col min="3" max="3" width="5" style="75" customWidth="1"/>
    <col min="4" max="34" width="3.46484375" style="74" customWidth="1"/>
    <col min="35" max="35" width="5.796875" style="76" customWidth="1"/>
    <col min="36" max="36" width="51.1992187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52</v>
      </c>
      <c r="B8" s="34" t="s">
        <v>53</v>
      </c>
      <c r="C8" s="35" t="s">
        <v>26</v>
      </c>
      <c r="D8" s="36">
        <f>7.5</f>
        <v>7.5</v>
      </c>
      <c r="E8" s="36" t="s">
        <v>20</v>
      </c>
      <c r="F8" s="36" t="s">
        <v>20</v>
      </c>
      <c r="G8" s="36">
        <v>7.5</v>
      </c>
      <c r="H8" s="36">
        <v>7.5</v>
      </c>
      <c r="I8" s="36">
        <v>7.5</v>
      </c>
      <c r="J8" s="36">
        <v>7.5</v>
      </c>
      <c r="K8" s="36">
        <v>7.5</v>
      </c>
      <c r="L8" s="36" t="s">
        <v>20</v>
      </c>
      <c r="M8" s="36" t="s">
        <v>20</v>
      </c>
      <c r="N8" s="36">
        <v>4.5</v>
      </c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49.5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54</v>
      </c>
      <c r="B9" s="28" t="s">
        <v>55</v>
      </c>
      <c r="C9" s="29" t="s">
        <v>26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>
        <v>3</v>
      </c>
      <c r="O9" s="41">
        <v>7.5</v>
      </c>
      <c r="P9" s="41">
        <v>7.5</v>
      </c>
      <c r="Q9" s="41">
        <v>3.5</v>
      </c>
      <c r="R9" s="41"/>
      <c r="S9" s="36" t="s">
        <v>20</v>
      </c>
      <c r="T9" s="36" t="s">
        <v>20</v>
      </c>
      <c r="U9" s="41">
        <v>7.5</v>
      </c>
      <c r="V9" s="41">
        <v>7.5</v>
      </c>
      <c r="W9" s="41">
        <v>5</v>
      </c>
      <c r="X9" s="41">
        <v>5</v>
      </c>
      <c r="Y9" s="41">
        <v>7.5</v>
      </c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54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56</v>
      </c>
      <c r="B10" s="34" t="s">
        <v>58</v>
      </c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59</v>
      </c>
      <c r="B11" s="28" t="s">
        <v>60</v>
      </c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 t="s">
        <v>61</v>
      </c>
      <c r="B12" s="34" t="s">
        <v>62</v>
      </c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79"/>
      <c r="E14" s="36" t="s">
        <v>20</v>
      </c>
      <c r="F14" s="36" t="s">
        <v>20</v>
      </c>
      <c r="G14" s="36"/>
      <c r="H14" s="36"/>
      <c r="I14" s="36"/>
      <c r="J14" s="36"/>
      <c r="K14" s="79"/>
      <c r="L14" s="36" t="s">
        <v>20</v>
      </c>
      <c r="M14" s="36" t="s">
        <v>20</v>
      </c>
      <c r="N14" s="36"/>
      <c r="O14" s="36"/>
      <c r="P14" s="36"/>
      <c r="Q14" s="36"/>
      <c r="R14" s="79"/>
      <c r="S14" s="36" t="s">
        <v>20</v>
      </c>
      <c r="T14" s="36" t="s">
        <v>20</v>
      </c>
      <c r="U14" s="36"/>
      <c r="V14" s="36"/>
      <c r="W14" s="36"/>
      <c r="X14" s="36"/>
      <c r="Y14" s="79"/>
      <c r="Z14" s="36" t="s">
        <v>20</v>
      </c>
      <c r="AA14" s="36" t="s">
        <v>20</v>
      </c>
      <c r="AB14" s="36"/>
      <c r="AC14" s="36"/>
      <c r="AD14" s="36"/>
      <c r="AE14" s="36"/>
      <c r="AF14" s="79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78"/>
      <c r="E16" s="36" t="s">
        <v>20</v>
      </c>
      <c r="F16" s="36" t="s">
        <v>20</v>
      </c>
      <c r="G16" s="36"/>
      <c r="H16" s="36"/>
      <c r="I16" s="36"/>
      <c r="J16" s="36"/>
      <c r="K16" s="78"/>
      <c r="L16" s="36" t="s">
        <v>20</v>
      </c>
      <c r="M16" s="36" t="s">
        <v>20</v>
      </c>
      <c r="N16" s="36"/>
      <c r="O16" s="36"/>
      <c r="P16" s="36"/>
      <c r="Q16" s="36"/>
      <c r="R16" s="78"/>
      <c r="S16" s="36" t="s">
        <v>20</v>
      </c>
      <c r="T16" s="36" t="s">
        <v>20</v>
      </c>
      <c r="U16" s="36"/>
      <c r="V16" s="36"/>
      <c r="W16" s="36"/>
      <c r="X16" s="36"/>
      <c r="Y16" s="78"/>
      <c r="Z16" s="36" t="s">
        <v>20</v>
      </c>
      <c r="AA16" s="36" t="s">
        <v>20</v>
      </c>
      <c r="AB16" s="36"/>
      <c r="AC16" s="36"/>
      <c r="AD16" s="36"/>
      <c r="AE16" s="36"/>
      <c r="AF16" s="78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3.5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5</v>
      </c>
      <c r="X19" s="50">
        <f t="shared" si="3"/>
        <v>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103.5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>
        <f>7.5</f>
        <v>7.5</v>
      </c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>
        <v>4</v>
      </c>
      <c r="R27" s="55"/>
      <c r="S27" s="55"/>
      <c r="T27" s="55"/>
      <c r="U27" s="55"/>
      <c r="V27" s="55"/>
      <c r="W27" s="55">
        <v>2.5</v>
      </c>
      <c r="X27" s="55">
        <v>2.5</v>
      </c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9</v>
      </c>
      <c r="AJ27" s="52" t="s">
        <v>57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6">SUM(G19:G28)</f>
        <v>7.5</v>
      </c>
      <c r="H29" s="50">
        <f t="shared" si="6"/>
        <v>7.5</v>
      </c>
      <c r="I29" s="50">
        <f t="shared" si="6"/>
        <v>7.5</v>
      </c>
      <c r="J29" s="50">
        <f t="shared" si="6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7">SUM(N19:N28)</f>
        <v>7.5</v>
      </c>
      <c r="O29" s="50">
        <f t="shared" si="7"/>
        <v>7.5</v>
      </c>
      <c r="P29" s="50">
        <f t="shared" si="7"/>
        <v>7.5</v>
      </c>
      <c r="Q29" s="50">
        <f t="shared" si="7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8">SUM(U19:U28)</f>
        <v>7.5</v>
      </c>
      <c r="V29" s="50">
        <f t="shared" si="8"/>
        <v>7.5</v>
      </c>
      <c r="W29" s="50">
        <f t="shared" si="8"/>
        <v>7.5</v>
      </c>
      <c r="X29" s="50">
        <f t="shared" si="8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9">SUM(AB19:AB28)</f>
        <v>0</v>
      </c>
      <c r="AC29" s="50">
        <f t="shared" si="9"/>
        <v>0</v>
      </c>
      <c r="AD29" s="50">
        <f t="shared" si="9"/>
        <v>0</v>
      </c>
      <c r="AE29" s="50">
        <f t="shared" si="9"/>
        <v>0</v>
      </c>
      <c r="AF29" s="50">
        <f>SUM(AF19:AF28)</f>
        <v>0</v>
      </c>
      <c r="AG29" s="50">
        <f>SUM(AG19:AG28)</f>
        <v>0</v>
      </c>
      <c r="AH29" s="50">
        <f>SUM(AH19:AH28)</f>
        <v>0</v>
      </c>
      <c r="AI29" s="51">
        <f>SUM(AI19:AI28)</f>
        <v>120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16</f>
        <v>16</v>
      </c>
      <c r="AI31" s="81">
        <f>AH31*7.5</f>
        <v>120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2022-04-27T19:42:22Z</cp:lastPrinted>
  <dcterms:created xsi:type="dcterms:W3CDTF">1998-07-03T22:57:08Z</dcterms:created>
  <dcterms:modified xsi:type="dcterms:W3CDTF">2022-04-27T19:42:42Z</dcterms:modified>
</cp:coreProperties>
</file>