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2\"/>
    </mc:Choice>
  </mc:AlternateContent>
  <xr:revisionPtr revIDLastSave="0" documentId="13_ncr:1_{768F4728-3CAD-49BE-BF6F-F5A93048A911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45" i="1" l="1"/>
  <c r="AG41" i="1"/>
  <c r="D19" i="1"/>
  <c r="AH18" i="1"/>
  <c r="AH39" i="1" s="1"/>
  <c r="AG18" i="1"/>
  <c r="AG39" i="1" s="1"/>
  <c r="AF18" i="1"/>
  <c r="AF39" i="1" s="1"/>
  <c r="AE18" i="1"/>
  <c r="AE39" i="1" s="1"/>
  <c r="AD18" i="1"/>
  <c r="AD39" i="1" s="1"/>
  <c r="AC18" i="1"/>
  <c r="AC39" i="1" s="1"/>
  <c r="AB18" i="1"/>
  <c r="AB39" i="1" s="1"/>
  <c r="AA18" i="1"/>
  <c r="AA39" i="1" s="1"/>
  <c r="Z18" i="1"/>
  <c r="Z39" i="1" s="1"/>
  <c r="Y18" i="1"/>
  <c r="Y39" i="1" s="1"/>
  <c r="X18" i="1"/>
  <c r="X39" i="1" s="1"/>
  <c r="W18" i="1"/>
  <c r="W39" i="1" s="1"/>
  <c r="V18" i="1"/>
  <c r="V39" i="1" s="1"/>
  <c r="U18" i="1"/>
  <c r="U39" i="1" s="1"/>
  <c r="T18" i="1"/>
  <c r="T39" i="1" s="1"/>
  <c r="S18" i="1"/>
  <c r="S39" i="1" s="1"/>
  <c r="R18" i="1"/>
  <c r="R39" i="1" s="1"/>
  <c r="Q18" i="1"/>
  <c r="Q39" i="1" s="1"/>
  <c r="P18" i="1"/>
  <c r="P39" i="1" s="1"/>
  <c r="O18" i="1"/>
  <c r="O39" i="1" s="1"/>
  <c r="N18" i="1"/>
  <c r="N39" i="1" s="1"/>
  <c r="M18" i="1"/>
  <c r="M39" i="1" s="1"/>
  <c r="L18" i="1"/>
  <c r="L39" i="1" s="1"/>
  <c r="K18" i="1"/>
  <c r="K39" i="1" s="1"/>
  <c r="J18" i="1"/>
  <c r="J39" i="1" s="1"/>
  <c r="I18" i="1"/>
  <c r="I39" i="1" s="1"/>
  <c r="H18" i="1"/>
  <c r="H39" i="1" s="1"/>
  <c r="G18" i="1"/>
  <c r="G39" i="1" s="1"/>
  <c r="F18" i="1"/>
  <c r="F39" i="1" s="1"/>
  <c r="E18" i="1"/>
  <c r="E39" i="1" s="1"/>
  <c r="D18" i="1"/>
  <c r="AI37" i="1"/>
  <c r="D39" i="1" l="1"/>
  <c r="AI11" i="1"/>
  <c r="AI26" i="1" l="1"/>
  <c r="AI8" i="1" l="1"/>
  <c r="AI12" i="1" l="1"/>
  <c r="AI10" i="1" l="1"/>
  <c r="AI29" i="1" l="1"/>
  <c r="AI30" i="1" l="1"/>
  <c r="AI35" i="1" l="1"/>
  <c r="AI38" i="1" l="1"/>
  <c r="AI33" i="1" l="1"/>
  <c r="AI14" i="1" l="1"/>
  <c r="AI9" i="1"/>
  <c r="AI23" i="1" l="1"/>
  <c r="AI17" i="1" l="1"/>
  <c r="AI20" i="1" l="1"/>
  <c r="AI28" i="1"/>
  <c r="AI36" i="1" l="1"/>
  <c r="AI34" i="1"/>
  <c r="AI16" i="1"/>
  <c r="AI19" i="1" l="1"/>
  <c r="AI41" i="1"/>
  <c r="AI13" i="1"/>
  <c r="AI15" i="1"/>
  <c r="AI21" i="1"/>
  <c r="AI22" i="1"/>
  <c r="AI24" i="1"/>
  <c r="AI25" i="1"/>
  <c r="AI27" i="1"/>
  <c r="AI31" i="1"/>
  <c r="AI32" i="1"/>
  <c r="AI18" i="1" l="1"/>
  <c r="AI39" i="1" s="1"/>
  <c r="AI43" i="1" s="1"/>
  <c r="AI47" i="1" s="1"/>
</calcChain>
</file>

<file path=xl/sharedStrings.xml><?xml version="1.0" encoding="utf-8"?>
<sst xmlns="http://schemas.openxmlformats.org/spreadsheetml/2006/main" count="209" uniqueCount="99">
  <si>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</si>
  <si>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</si>
  <si>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</si>
  <si>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</si>
  <si>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</si>
  <si>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</si>
  <si>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</si>
  <si>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</si>
  <si>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</si>
  <si>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</si>
  <si>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</si>
  <si>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</si>
  <si>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</si>
  <si>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</si>
  <si>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</si>
  <si>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</si>
  <si>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</si>
  <si>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</si>
  <si>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</si>
  <si>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</si>
  <si>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</si>
  <si>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</si>
  <si>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</si>
  <si>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</si>
  <si>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</si>
  <si>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</si>
  <si>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</si>
  <si>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</si>
  <si>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</si>
  <si>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</si>
  <si>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</si>
  <si>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</si>
  <si>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</si>
  <si>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</si>
  <si>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</si>
  <si>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</si>
  <si>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</si>
  <si>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</si>
  <si>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</si>
  <si>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</si>
  <si>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</si>
  <si>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</si>
  <si>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</si>
  <si>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</si>
  <si>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</si>
  <si>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</si>
  <si>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</si>
  <si>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</si>
  <si>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Parisa Moghaddam</t>
  </si>
  <si>
    <t>Printer Maintenance</t>
  </si>
  <si>
    <t>Archiving/Filing/Email Archiving</t>
  </si>
  <si>
    <t>Library/Mat Library/Magazine</t>
  </si>
  <si>
    <t>1503</t>
  </si>
  <si>
    <t>Hunter Street</t>
  </si>
  <si>
    <t>BCBC updating/Ashrae/AIBC/CSA/NFPA</t>
  </si>
  <si>
    <t>Drive updates+ Lists</t>
  </si>
  <si>
    <t>Principals Communications/Documents</t>
  </si>
  <si>
    <t>Outlook Database Revisions/ Update</t>
  </si>
  <si>
    <t>Image Bank/Scan &amp; Temp Folders</t>
  </si>
  <si>
    <t>1701</t>
  </si>
  <si>
    <t xml:space="preserve"> Mosaic Emery Phase 1</t>
  </si>
  <si>
    <t>1702</t>
  </si>
  <si>
    <t xml:space="preserve"> Mosaic Emery Phase 2</t>
  </si>
  <si>
    <t>RFI/ Shop Drawing/ Site reviews logs, SD review, list, Occupancy edits</t>
  </si>
  <si>
    <t>1709</t>
  </si>
  <si>
    <t>Port Royal 6B Apts CLT</t>
  </si>
  <si>
    <t>Intranet/Website/Social Media</t>
  </si>
  <si>
    <t>Toners inventory+ordering+fixing, Paper,Xerox</t>
  </si>
  <si>
    <t xml:space="preserve">Fieldwire </t>
  </si>
  <si>
    <t>Material Lib+orders, Front lib, Cleaning backroom materials</t>
  </si>
  <si>
    <t>Repairs/AC</t>
  </si>
  <si>
    <t>1714</t>
  </si>
  <si>
    <t>Hamilton</t>
  </si>
  <si>
    <t>Logs</t>
  </si>
  <si>
    <t>Logs,</t>
  </si>
  <si>
    <t xml:space="preserve"> colorsheet/RFI/ SD/ Site reviews logs, </t>
  </si>
  <si>
    <t>Rentals drop off at AB Rentals</t>
  </si>
  <si>
    <t>Office Furniture/Devices/Recycling/</t>
  </si>
  <si>
    <t>contract</t>
  </si>
  <si>
    <t>2017</t>
  </si>
  <si>
    <t>Lynn lot 3</t>
  </si>
  <si>
    <t>Schedule B</t>
  </si>
  <si>
    <t>meeting with Doug/stanley, Color sample -bruce</t>
  </si>
  <si>
    <t>1508</t>
  </si>
  <si>
    <t>Courtenay</t>
  </si>
  <si>
    <t>1904</t>
  </si>
  <si>
    <t>Regan</t>
  </si>
  <si>
    <t>August 2022</t>
  </si>
  <si>
    <t>Zoom / IT/offic gatherings/L&amp;L</t>
  </si>
  <si>
    <t>1712</t>
  </si>
  <si>
    <t>Hawksley</t>
  </si>
  <si>
    <t>Summer Picnic</t>
  </si>
  <si>
    <t>2009</t>
  </si>
  <si>
    <t>Church</t>
  </si>
  <si>
    <t>meeting agenda</t>
  </si>
  <si>
    <t>Summer BBQ preparations</t>
  </si>
  <si>
    <t>Booklet, logs</t>
  </si>
  <si>
    <t>Justin, Vincent , Jack</t>
  </si>
  <si>
    <t>SD Stamp/ Email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</si>
</sst>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3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164" fontId="2" fillId="0" borderId="6" xfId="0" applyNumberFormat="1" applyFont="1" applyFill="1" applyBorder="1" applyProtection="1">
      <protection locked="0"/>
    </xf>
    <xf numFmtId="164" fontId="2" fillId="8" borderId="6" xfId="0" applyNumberFormat="1" applyFont="1" applyFill="1" applyBorder="1" applyProtection="1">
      <protection locked="0"/>
    </xf>
    <xf numFmtId="0" fontId="0" fillId="8" borderId="8" xfId="0" applyFill="1" applyBorder="1"/>
    <xf numFmtId="0" fontId="0" fillId="8" borderId="1" xfId="0" applyFill="1" applyBorder="1"/>
    <xf numFmtId="164" fontId="5" fillId="8" borderId="23" xfId="0" applyNumberFormat="1" applyFont="1" applyFill="1" applyBorder="1" applyProtection="1">
      <protection locked="0"/>
    </xf>
    <xf numFmtId="0" fontId="2" fillId="8" borderId="22" xfId="0" applyFont="1" applyFill="1" applyBorder="1" applyProtection="1">
      <protection locked="0"/>
    </xf>
    <xf numFmtId="0" fontId="5" fillId="0" borderId="18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164" fontId="5" fillId="9" borderId="19" xfId="0" applyNumberFormat="1" applyFont="1" applyFill="1" applyBorder="1" applyProtection="1">
      <protection locked="0"/>
    </xf>
    <xf numFmtId="164" fontId="2" fillId="9" borderId="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164" fontId="5" fillId="0" borderId="23" xfId="0" applyNumberFormat="1" applyFont="1" applyFill="1" applyBorder="1"/>
    <xf numFmtId="164" fontId="5" fillId="0" borderId="23" xfId="0" applyNumberFormat="1" applyFont="1" applyFill="1" applyBorder="1" applyProtection="1">
      <protection locked="0"/>
    </xf>
    <xf numFmtId="164" fontId="5" fillId="9" borderId="23" xfId="0" applyNumberFormat="1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5" fillId="7" borderId="18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0" fillId="4" borderId="8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10" borderId="7" xfId="0" applyFill="1" applyBorder="1"/>
    <xf numFmtId="0" fontId="0" fillId="10" borderId="9" xfId="0" applyFill="1" applyBorder="1"/>
    <xf numFmtId="164" fontId="5" fillId="10" borderId="23" xfId="0" applyNumberFormat="1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0" fontId="5" fillId="0" borderId="30" xfId="0" applyFont="1" applyFill="1" applyBorder="1" applyProtection="1">
      <protection locked="0"/>
    </xf>
    <xf numFmtId="0" fontId="2" fillId="10" borderId="21" xfId="0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164" fontId="5" fillId="7" borderId="23" xfId="0" applyNumberFormat="1" applyFont="1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29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2"/>
  <sheetViews>
    <sheetView tabSelected="1" topLeftCell="A7" zoomScaleNormal="100" zoomScaleSheetLayoutView="100" workbookViewId="0">
      <selection activeCell="AG28" sqref="AG28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1" customFormat="1" ht="12" customHeight="1" x14ac:dyDescent="0.35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3"/>
      <c r="BA1" s="53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35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3"/>
      <c r="BA2" s="53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3" t="s">
        <v>48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1"/>
      <c r="AC3" s="4"/>
      <c r="AD3" s="4"/>
      <c r="AE3" s="4"/>
      <c r="AF3" s="4"/>
      <c r="AG3" s="5" t="s">
        <v>1</v>
      </c>
      <c r="AH3" s="4"/>
      <c r="AI3" s="31"/>
      <c r="AJ3" s="71" t="s">
        <v>87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3"/>
      <c r="BA3" s="53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35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3"/>
      <c r="BA4" s="53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5" customFormat="1" ht="13.9" customHeight="1" x14ac:dyDescent="0.4">
      <c r="A5" s="36" t="s">
        <v>2</v>
      </c>
      <c r="B5" s="37"/>
      <c r="C5" s="34"/>
      <c r="D5" s="35"/>
      <c r="E5" s="35"/>
      <c r="F5" s="35"/>
      <c r="G5" s="35"/>
      <c r="H5" s="35"/>
      <c r="I5" s="2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3"/>
      <c r="BA5" s="53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3"/>
      <c r="BA6" s="53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8"/>
      <c r="B7" s="39"/>
      <c r="C7" s="40" t="s">
        <v>37</v>
      </c>
      <c r="D7" s="42" t="s">
        <v>18</v>
      </c>
      <c r="E7" s="42" t="s">
        <v>14</v>
      </c>
      <c r="F7" s="42" t="s">
        <v>15</v>
      </c>
      <c r="G7" s="42" t="s">
        <v>14</v>
      </c>
      <c r="H7" s="42" t="s">
        <v>16</v>
      </c>
      <c r="I7" s="41" t="s">
        <v>17</v>
      </c>
      <c r="J7" s="41" t="s">
        <v>17</v>
      </c>
      <c r="K7" s="42" t="s">
        <v>18</v>
      </c>
      <c r="L7" s="42" t="s">
        <v>14</v>
      </c>
      <c r="M7" s="42" t="s">
        <v>15</v>
      </c>
      <c r="N7" s="42" t="s">
        <v>14</v>
      </c>
      <c r="O7" s="42" t="s">
        <v>16</v>
      </c>
      <c r="P7" s="41" t="s">
        <v>17</v>
      </c>
      <c r="Q7" s="41" t="s">
        <v>17</v>
      </c>
      <c r="R7" s="42" t="s">
        <v>18</v>
      </c>
      <c r="S7" s="42" t="s">
        <v>14</v>
      </c>
      <c r="T7" s="42" t="s">
        <v>15</v>
      </c>
      <c r="U7" s="42" t="s">
        <v>14</v>
      </c>
      <c r="V7" s="42" t="s">
        <v>16</v>
      </c>
      <c r="W7" s="41" t="s">
        <v>17</v>
      </c>
      <c r="X7" s="41" t="s">
        <v>17</v>
      </c>
      <c r="Y7" s="42" t="s">
        <v>18</v>
      </c>
      <c r="Z7" s="42" t="s">
        <v>14</v>
      </c>
      <c r="AA7" s="42" t="s">
        <v>15</v>
      </c>
      <c r="AB7" s="42" t="s">
        <v>14</v>
      </c>
      <c r="AC7" s="42" t="s">
        <v>16</v>
      </c>
      <c r="AD7" s="41" t="s">
        <v>17</v>
      </c>
      <c r="AE7" s="41" t="s">
        <v>17</v>
      </c>
      <c r="AF7" s="42" t="s">
        <v>18</v>
      </c>
      <c r="AG7" s="42" t="s">
        <v>14</v>
      </c>
      <c r="AH7" s="42" t="s">
        <v>15</v>
      </c>
      <c r="AI7" s="43"/>
      <c r="AJ7" s="43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3"/>
      <c r="BA7" s="53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4" customFormat="1" ht="12" customHeight="1" x14ac:dyDescent="0.35">
      <c r="A8" s="51" t="s">
        <v>64</v>
      </c>
      <c r="B8" s="44" t="s">
        <v>65</v>
      </c>
      <c r="C8" s="45" t="s">
        <v>44</v>
      </c>
      <c r="D8" s="55"/>
      <c r="E8" s="55"/>
      <c r="F8" s="55"/>
      <c r="G8" s="55"/>
      <c r="H8" s="55"/>
      <c r="I8" s="55" t="s">
        <v>19</v>
      </c>
      <c r="J8" s="55" t="s">
        <v>19</v>
      </c>
      <c r="K8" s="55"/>
      <c r="L8" s="55"/>
      <c r="M8" s="55"/>
      <c r="N8" s="55">
        <v>1</v>
      </c>
      <c r="O8" s="55"/>
      <c r="P8" s="55" t="s">
        <v>19</v>
      </c>
      <c r="Q8" s="55" t="s">
        <v>19</v>
      </c>
      <c r="R8" s="55"/>
      <c r="S8" s="55"/>
      <c r="T8" s="55">
        <v>0.5</v>
      </c>
      <c r="U8" s="55"/>
      <c r="V8" s="55"/>
      <c r="W8" s="55" t="s">
        <v>19</v>
      </c>
      <c r="X8" s="55" t="s">
        <v>19</v>
      </c>
      <c r="Y8" s="55"/>
      <c r="Z8" s="55"/>
      <c r="AA8" s="55"/>
      <c r="AB8" s="55"/>
      <c r="AC8" s="55"/>
      <c r="AD8" s="55" t="s">
        <v>19</v>
      </c>
      <c r="AE8" s="55" t="s">
        <v>19</v>
      </c>
      <c r="AF8" s="55"/>
      <c r="AG8" s="55"/>
      <c r="AH8" s="55"/>
      <c r="AI8" s="56">
        <f>SUM(D8:AH8)</f>
        <v>1.5</v>
      </c>
      <c r="AJ8" s="46" t="s">
        <v>63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3"/>
      <c r="BA8" s="53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3">
      <c r="A9" s="52" t="s">
        <v>52</v>
      </c>
      <c r="B9" s="39" t="s">
        <v>53</v>
      </c>
      <c r="C9" s="40" t="s">
        <v>44</v>
      </c>
      <c r="D9" s="57"/>
      <c r="E9" s="93">
        <v>7.5</v>
      </c>
      <c r="F9" s="93"/>
      <c r="G9" s="93">
        <v>6.5</v>
      </c>
      <c r="H9" s="93">
        <v>0.5</v>
      </c>
      <c r="I9" s="55" t="s">
        <v>19</v>
      </c>
      <c r="J9" s="55" t="s">
        <v>19</v>
      </c>
      <c r="K9" s="57">
        <v>4</v>
      </c>
      <c r="L9" s="93"/>
      <c r="M9" s="93">
        <v>0.5</v>
      </c>
      <c r="N9" s="93">
        <v>1</v>
      </c>
      <c r="O9" s="93">
        <v>1</v>
      </c>
      <c r="P9" s="55" t="s">
        <v>19</v>
      </c>
      <c r="Q9" s="55" t="s">
        <v>19</v>
      </c>
      <c r="R9" s="93"/>
      <c r="S9" s="93">
        <v>0.5</v>
      </c>
      <c r="T9" s="93">
        <v>0.5</v>
      </c>
      <c r="U9" s="93"/>
      <c r="V9" s="93">
        <v>0.5</v>
      </c>
      <c r="W9" s="55" t="s">
        <v>19</v>
      </c>
      <c r="X9" s="55" t="s">
        <v>19</v>
      </c>
      <c r="Y9" s="93">
        <v>0.5</v>
      </c>
      <c r="Z9" s="93"/>
      <c r="AA9" s="93"/>
      <c r="AB9" s="93"/>
      <c r="AC9" s="93"/>
      <c r="AD9" s="55" t="s">
        <v>19</v>
      </c>
      <c r="AE9" s="55" t="s">
        <v>19</v>
      </c>
      <c r="AF9" s="93"/>
      <c r="AG9" s="93"/>
      <c r="AH9" s="93"/>
      <c r="AI9" s="94">
        <f t="shared" ref="AI9:AI15" si="0">SUM(D9:AH9)</f>
        <v>23</v>
      </c>
      <c r="AJ9" s="92" t="s">
        <v>75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3"/>
      <c r="BA9" s="53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ht="12" customHeight="1" x14ac:dyDescent="0.3">
      <c r="A10" s="76" t="s">
        <v>59</v>
      </c>
      <c r="B10" s="77" t="s">
        <v>60</v>
      </c>
      <c r="C10" s="91"/>
      <c r="D10" s="55"/>
      <c r="E10" s="55"/>
      <c r="F10" s="55">
        <v>0.5</v>
      </c>
      <c r="G10" s="55"/>
      <c r="H10" s="55">
        <v>0.5</v>
      </c>
      <c r="I10" s="55" t="s">
        <v>19</v>
      </c>
      <c r="J10" s="55" t="s">
        <v>19</v>
      </c>
      <c r="K10" s="55"/>
      <c r="L10" s="55"/>
      <c r="M10" s="55"/>
      <c r="N10" s="55">
        <v>0.5</v>
      </c>
      <c r="O10" s="55"/>
      <c r="P10" s="55" t="s">
        <v>19</v>
      </c>
      <c r="Q10" s="55" t="s">
        <v>19</v>
      </c>
      <c r="R10" s="55"/>
      <c r="S10" s="55">
        <v>1</v>
      </c>
      <c r="T10" s="55"/>
      <c r="U10" s="55"/>
      <c r="V10" s="55">
        <v>0.5</v>
      </c>
      <c r="W10" s="55" t="s">
        <v>19</v>
      </c>
      <c r="X10" s="55" t="s">
        <v>19</v>
      </c>
      <c r="Y10" s="55">
        <v>3.5</v>
      </c>
      <c r="Z10" s="55">
        <v>0.5</v>
      </c>
      <c r="AA10" s="55"/>
      <c r="AB10" s="55"/>
      <c r="AC10" s="55"/>
      <c r="AD10" s="55" t="s">
        <v>19</v>
      </c>
      <c r="AE10" s="55" t="s">
        <v>19</v>
      </c>
      <c r="AF10" s="55"/>
      <c r="AG10" s="55"/>
      <c r="AH10" s="55">
        <v>1</v>
      </c>
      <c r="AI10" s="56">
        <f t="shared" si="0"/>
        <v>8</v>
      </c>
      <c r="AJ10" s="92" t="s">
        <v>73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3"/>
      <c r="BA10" s="53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3">
      <c r="A11" s="79" t="s">
        <v>61</v>
      </c>
      <c r="B11" s="80" t="s">
        <v>62</v>
      </c>
      <c r="C11" s="105"/>
      <c r="D11" s="93"/>
      <c r="E11" s="93"/>
      <c r="F11" s="93">
        <v>1</v>
      </c>
      <c r="G11" s="93"/>
      <c r="H11" s="93">
        <v>0.5</v>
      </c>
      <c r="I11" s="55" t="s">
        <v>19</v>
      </c>
      <c r="J11" s="55" t="s">
        <v>19</v>
      </c>
      <c r="K11" s="93">
        <v>1</v>
      </c>
      <c r="L11" s="93">
        <v>1.5</v>
      </c>
      <c r="M11" s="93"/>
      <c r="N11" s="93">
        <v>1</v>
      </c>
      <c r="O11" s="93"/>
      <c r="P11" s="55" t="s">
        <v>19</v>
      </c>
      <c r="Q11" s="55" t="s">
        <v>19</v>
      </c>
      <c r="R11" s="93">
        <v>0.5</v>
      </c>
      <c r="S11" s="93">
        <v>1</v>
      </c>
      <c r="T11" s="93">
        <v>1</v>
      </c>
      <c r="U11" s="93">
        <v>0.5</v>
      </c>
      <c r="V11" s="93">
        <v>0.5</v>
      </c>
      <c r="W11" s="55" t="s">
        <v>19</v>
      </c>
      <c r="X11" s="55" t="s">
        <v>19</v>
      </c>
      <c r="Y11" s="93">
        <v>0.5</v>
      </c>
      <c r="Z11" s="93">
        <v>1</v>
      </c>
      <c r="AA11" s="93">
        <v>1</v>
      </c>
      <c r="AB11" s="93"/>
      <c r="AC11" s="93">
        <v>0.5</v>
      </c>
      <c r="AD11" s="55" t="s">
        <v>19</v>
      </c>
      <c r="AE11" s="55" t="s">
        <v>19</v>
      </c>
      <c r="AF11" s="93">
        <v>1</v>
      </c>
      <c r="AG11" s="93">
        <v>1</v>
      </c>
      <c r="AH11" s="93">
        <v>1</v>
      </c>
      <c r="AI11" s="94">
        <f t="shared" si="0"/>
        <v>14.5</v>
      </c>
      <c r="AJ11" s="92" t="s">
        <v>74</v>
      </c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29"/>
      <c r="AW11" s="29"/>
      <c r="AX11" s="29"/>
      <c r="AY11" s="29"/>
      <c r="AZ11" s="53"/>
      <c r="BA11" s="53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74" customFormat="1" ht="12" customHeight="1" x14ac:dyDescent="0.3">
      <c r="A12" s="76" t="s">
        <v>71</v>
      </c>
      <c r="B12" s="77" t="s">
        <v>72</v>
      </c>
      <c r="C12" s="115"/>
      <c r="D12" s="78"/>
      <c r="E12" s="78"/>
      <c r="F12" s="78">
        <v>1</v>
      </c>
      <c r="G12" s="78"/>
      <c r="H12" s="78"/>
      <c r="I12" s="78" t="s">
        <v>19</v>
      </c>
      <c r="J12" s="78" t="s">
        <v>19</v>
      </c>
      <c r="K12" s="78">
        <v>0.5</v>
      </c>
      <c r="L12" s="78"/>
      <c r="M12" s="78"/>
      <c r="N12" s="78">
        <v>1</v>
      </c>
      <c r="O12" s="78"/>
      <c r="P12" s="78" t="s">
        <v>19</v>
      </c>
      <c r="Q12" s="78" t="s">
        <v>19</v>
      </c>
      <c r="R12" s="78">
        <v>0.5</v>
      </c>
      <c r="S12" s="78">
        <v>1</v>
      </c>
      <c r="T12" s="78">
        <v>0.5</v>
      </c>
      <c r="U12" s="78">
        <v>0.5</v>
      </c>
      <c r="V12" s="78">
        <v>0.5</v>
      </c>
      <c r="W12" s="78" t="s">
        <v>19</v>
      </c>
      <c r="X12" s="78" t="s">
        <v>19</v>
      </c>
      <c r="Y12" s="78">
        <v>0.5</v>
      </c>
      <c r="Z12" s="78"/>
      <c r="AA12" s="78">
        <v>1.5</v>
      </c>
      <c r="AB12" s="78">
        <v>1</v>
      </c>
      <c r="AC12" s="78"/>
      <c r="AD12" s="78" t="s">
        <v>19</v>
      </c>
      <c r="AE12" s="78" t="s">
        <v>19</v>
      </c>
      <c r="AF12" s="78">
        <v>1</v>
      </c>
      <c r="AG12" s="78">
        <v>1</v>
      </c>
      <c r="AH12" s="78">
        <v>1</v>
      </c>
      <c r="AI12" s="85">
        <f>SUM(D12:AH12)</f>
        <v>11.5</v>
      </c>
      <c r="AJ12" s="106" t="s">
        <v>73</v>
      </c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Z12" s="75"/>
      <c r="BA12" s="75"/>
    </row>
    <row r="13" spans="1:190" s="74" customFormat="1" ht="12" customHeight="1" x14ac:dyDescent="0.3">
      <c r="A13" s="79" t="s">
        <v>85</v>
      </c>
      <c r="B13" s="80" t="s">
        <v>86</v>
      </c>
      <c r="C13" s="105"/>
      <c r="D13" s="81"/>
      <c r="E13" s="81"/>
      <c r="F13" s="81">
        <v>1</v>
      </c>
      <c r="G13" s="81"/>
      <c r="H13" s="81"/>
      <c r="I13" s="78" t="s">
        <v>19</v>
      </c>
      <c r="J13" s="78" t="s">
        <v>19</v>
      </c>
      <c r="K13" s="81"/>
      <c r="L13" s="81"/>
      <c r="M13" s="81">
        <v>3.5</v>
      </c>
      <c r="N13" s="81"/>
      <c r="O13" s="81"/>
      <c r="P13" s="78" t="s">
        <v>19</v>
      </c>
      <c r="Q13" s="78" t="s">
        <v>19</v>
      </c>
      <c r="R13" s="81">
        <v>2.5</v>
      </c>
      <c r="S13" s="81">
        <v>3</v>
      </c>
      <c r="T13" s="81"/>
      <c r="U13" s="81">
        <v>0.5</v>
      </c>
      <c r="V13" s="81">
        <v>0.5</v>
      </c>
      <c r="W13" s="78" t="s">
        <v>19</v>
      </c>
      <c r="X13" s="78" t="s">
        <v>19</v>
      </c>
      <c r="Y13" s="81"/>
      <c r="Z13" s="81">
        <v>2.5</v>
      </c>
      <c r="AA13" s="81">
        <v>1</v>
      </c>
      <c r="AB13" s="81">
        <v>1</v>
      </c>
      <c r="AC13" s="81"/>
      <c r="AD13" s="78" t="s">
        <v>19</v>
      </c>
      <c r="AE13" s="78" t="s">
        <v>19</v>
      </c>
      <c r="AF13" s="81"/>
      <c r="AG13" s="81"/>
      <c r="AH13" s="81">
        <v>2</v>
      </c>
      <c r="AI13" s="95">
        <f t="shared" si="0"/>
        <v>17.5</v>
      </c>
      <c r="AJ13" s="92" t="s">
        <v>96</v>
      </c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Z13" s="75"/>
      <c r="BA13" s="75"/>
    </row>
    <row r="14" spans="1:190" s="74" customFormat="1" ht="12" customHeight="1" x14ac:dyDescent="0.3">
      <c r="A14" s="76" t="s">
        <v>79</v>
      </c>
      <c r="B14" s="77" t="s">
        <v>80</v>
      </c>
      <c r="C14" s="91"/>
      <c r="D14" s="78"/>
      <c r="E14" s="78"/>
      <c r="F14" s="78"/>
      <c r="G14" s="78"/>
      <c r="H14" s="78"/>
      <c r="I14" s="78" t="s">
        <v>19</v>
      </c>
      <c r="J14" s="78" t="s">
        <v>19</v>
      </c>
      <c r="K14" s="78"/>
      <c r="L14" s="78"/>
      <c r="M14" s="78"/>
      <c r="N14" s="78"/>
      <c r="O14" s="78"/>
      <c r="P14" s="78" t="s">
        <v>19</v>
      </c>
      <c r="Q14" s="78" t="s">
        <v>19</v>
      </c>
      <c r="R14" s="78"/>
      <c r="S14" s="78"/>
      <c r="T14" s="78"/>
      <c r="U14" s="78"/>
      <c r="V14" s="78"/>
      <c r="W14" s="78" t="s">
        <v>19</v>
      </c>
      <c r="X14" s="78" t="s">
        <v>19</v>
      </c>
      <c r="Y14" s="78"/>
      <c r="Z14" s="78"/>
      <c r="AA14" s="78"/>
      <c r="AB14" s="78"/>
      <c r="AC14" s="78"/>
      <c r="AD14" s="78" t="s">
        <v>19</v>
      </c>
      <c r="AE14" s="78" t="s">
        <v>19</v>
      </c>
      <c r="AF14" s="78"/>
      <c r="AG14" s="78"/>
      <c r="AH14" s="78"/>
      <c r="AI14" s="85">
        <f t="shared" si="0"/>
        <v>0</v>
      </c>
      <c r="AJ14" s="92" t="s">
        <v>81</v>
      </c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Z14" s="75"/>
      <c r="BA14" s="75"/>
    </row>
    <row r="15" spans="1:190" s="74" customFormat="1" ht="12" customHeight="1" x14ac:dyDescent="0.3">
      <c r="A15" s="79" t="s">
        <v>83</v>
      </c>
      <c r="B15" s="80" t="s">
        <v>84</v>
      </c>
      <c r="C15" s="105"/>
      <c r="D15" s="81"/>
      <c r="E15" s="81"/>
      <c r="F15" s="81"/>
      <c r="G15" s="81"/>
      <c r="H15" s="81"/>
      <c r="I15" s="78" t="s">
        <v>19</v>
      </c>
      <c r="J15" s="78" t="s">
        <v>19</v>
      </c>
      <c r="K15" s="81"/>
      <c r="L15" s="81"/>
      <c r="M15" s="81">
        <v>0.5</v>
      </c>
      <c r="N15" s="81"/>
      <c r="O15" s="81"/>
      <c r="P15" s="78" t="s">
        <v>19</v>
      </c>
      <c r="Q15" s="78" t="s">
        <v>19</v>
      </c>
      <c r="R15" s="81"/>
      <c r="S15" s="81"/>
      <c r="T15" s="81"/>
      <c r="U15" s="81"/>
      <c r="V15" s="81"/>
      <c r="W15" s="78" t="s">
        <v>19</v>
      </c>
      <c r="X15" s="78" t="s">
        <v>19</v>
      </c>
      <c r="Y15" s="81"/>
      <c r="Z15" s="81"/>
      <c r="AA15" s="81">
        <v>2</v>
      </c>
      <c r="AB15" s="81">
        <v>2.5</v>
      </c>
      <c r="AC15" s="81"/>
      <c r="AD15" s="78" t="s">
        <v>19</v>
      </c>
      <c r="AE15" s="78" t="s">
        <v>19</v>
      </c>
      <c r="AF15" s="81">
        <v>1</v>
      </c>
      <c r="AG15" s="81"/>
      <c r="AH15" s="81"/>
      <c r="AI15" s="95">
        <f t="shared" si="0"/>
        <v>6</v>
      </c>
      <c r="AJ15" s="92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Z15" s="75"/>
      <c r="BA15" s="75"/>
    </row>
    <row r="16" spans="1:190" s="74" customFormat="1" ht="12" customHeight="1" x14ac:dyDescent="0.3">
      <c r="A16" s="76" t="s">
        <v>92</v>
      </c>
      <c r="B16" s="77" t="s">
        <v>93</v>
      </c>
      <c r="C16" s="115"/>
      <c r="D16" s="78"/>
      <c r="E16" s="78"/>
      <c r="F16" s="78"/>
      <c r="G16" s="78"/>
      <c r="H16" s="78"/>
      <c r="I16" s="78" t="s">
        <v>19</v>
      </c>
      <c r="J16" s="78" t="s">
        <v>19</v>
      </c>
      <c r="K16" s="78"/>
      <c r="L16" s="78"/>
      <c r="M16" s="78"/>
      <c r="N16" s="78"/>
      <c r="O16" s="78">
        <v>1</v>
      </c>
      <c r="P16" s="78" t="s">
        <v>19</v>
      </c>
      <c r="Q16" s="78" t="s">
        <v>19</v>
      </c>
      <c r="R16" s="78">
        <v>0.5</v>
      </c>
      <c r="S16" s="78"/>
      <c r="T16" s="78"/>
      <c r="U16" s="78"/>
      <c r="V16" s="78"/>
      <c r="W16" s="78" t="s">
        <v>19</v>
      </c>
      <c r="X16" s="78" t="s">
        <v>19</v>
      </c>
      <c r="Y16" s="78"/>
      <c r="Z16" s="78"/>
      <c r="AA16" s="78"/>
      <c r="AB16" s="78"/>
      <c r="AC16" s="78"/>
      <c r="AD16" s="78" t="s">
        <v>19</v>
      </c>
      <c r="AE16" s="78" t="s">
        <v>19</v>
      </c>
      <c r="AF16" s="78"/>
      <c r="AG16" s="78">
        <v>0.5</v>
      </c>
      <c r="AH16" s="78"/>
      <c r="AI16" s="85">
        <f>SUM(D16:AH16)</f>
        <v>2</v>
      </c>
      <c r="AJ16" s="92" t="s">
        <v>94</v>
      </c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Z16" s="75"/>
      <c r="BA16" s="75"/>
    </row>
    <row r="17" spans="1:190" s="74" customFormat="1" ht="12" customHeight="1" x14ac:dyDescent="0.3">
      <c r="A17" s="79" t="s">
        <v>89</v>
      </c>
      <c r="B17" s="80" t="s">
        <v>90</v>
      </c>
      <c r="C17" s="105"/>
      <c r="D17" s="81"/>
      <c r="E17" s="81"/>
      <c r="F17" s="81"/>
      <c r="G17" s="81"/>
      <c r="H17" s="81"/>
      <c r="I17" s="78" t="s">
        <v>19</v>
      </c>
      <c r="J17" s="78" t="s">
        <v>19</v>
      </c>
      <c r="K17" s="81"/>
      <c r="L17" s="81"/>
      <c r="M17" s="81"/>
      <c r="N17" s="81">
        <v>2</v>
      </c>
      <c r="O17" s="81"/>
      <c r="P17" s="78" t="s">
        <v>19</v>
      </c>
      <c r="Q17" s="78" t="s">
        <v>19</v>
      </c>
      <c r="R17" s="81"/>
      <c r="S17" s="81"/>
      <c r="T17" s="81"/>
      <c r="U17" s="81"/>
      <c r="V17" s="81"/>
      <c r="W17" s="78" t="s">
        <v>19</v>
      </c>
      <c r="X17" s="78" t="s">
        <v>19</v>
      </c>
      <c r="Y17" s="81"/>
      <c r="Z17" s="81"/>
      <c r="AA17" s="81">
        <v>1</v>
      </c>
      <c r="AB17" s="81"/>
      <c r="AC17" s="81"/>
      <c r="AD17" s="78" t="s">
        <v>19</v>
      </c>
      <c r="AE17" s="78" t="s">
        <v>19</v>
      </c>
      <c r="AF17" s="81"/>
      <c r="AG17" s="81"/>
      <c r="AH17" s="81"/>
      <c r="AI17" s="95">
        <f t="shared" ref="AI17" si="1">SUM(D17:AH17)</f>
        <v>3</v>
      </c>
      <c r="AJ17" s="92" t="s">
        <v>78</v>
      </c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Z17" s="75"/>
      <c r="BA17" s="75"/>
    </row>
    <row r="18" spans="1:190" s="22" customFormat="1" x14ac:dyDescent="0.35">
      <c r="A18" s="11"/>
      <c r="B18" s="54" t="s">
        <v>6</v>
      </c>
      <c r="C18" s="72"/>
      <c r="D18" s="99">
        <f t="shared" ref="D18:AE18" si="2">SUM(D8:D17)</f>
        <v>0</v>
      </c>
      <c r="E18" s="58">
        <f t="shared" si="2"/>
        <v>7.5</v>
      </c>
      <c r="F18" s="58">
        <f t="shared" si="2"/>
        <v>3.5</v>
      </c>
      <c r="G18" s="58">
        <f t="shared" si="2"/>
        <v>6.5</v>
      </c>
      <c r="H18" s="99">
        <f t="shared" si="2"/>
        <v>1.5</v>
      </c>
      <c r="I18" s="101">
        <f t="shared" si="2"/>
        <v>0</v>
      </c>
      <c r="J18" s="101">
        <f t="shared" si="2"/>
        <v>0</v>
      </c>
      <c r="K18" s="99">
        <f t="shared" si="2"/>
        <v>5.5</v>
      </c>
      <c r="L18" s="58">
        <f t="shared" si="2"/>
        <v>1.5</v>
      </c>
      <c r="M18" s="58">
        <f t="shared" si="2"/>
        <v>4.5</v>
      </c>
      <c r="N18" s="58">
        <f t="shared" si="2"/>
        <v>6.5</v>
      </c>
      <c r="O18" s="99">
        <f t="shared" si="2"/>
        <v>2</v>
      </c>
      <c r="P18" s="101">
        <f t="shared" si="2"/>
        <v>0</v>
      </c>
      <c r="Q18" s="101">
        <f t="shared" si="2"/>
        <v>0</v>
      </c>
      <c r="R18" s="99">
        <f t="shared" si="2"/>
        <v>4</v>
      </c>
      <c r="S18" s="58">
        <f t="shared" si="2"/>
        <v>6.5</v>
      </c>
      <c r="T18" s="58">
        <f t="shared" si="2"/>
        <v>2.5</v>
      </c>
      <c r="U18" s="58">
        <f t="shared" si="2"/>
        <v>1.5</v>
      </c>
      <c r="V18" s="99">
        <f t="shared" si="2"/>
        <v>2.5</v>
      </c>
      <c r="W18" s="101">
        <f t="shared" si="2"/>
        <v>0</v>
      </c>
      <c r="X18" s="101">
        <f t="shared" si="2"/>
        <v>0</v>
      </c>
      <c r="Y18" s="99">
        <f t="shared" si="2"/>
        <v>5</v>
      </c>
      <c r="Z18" s="58">
        <f t="shared" si="2"/>
        <v>4</v>
      </c>
      <c r="AA18" s="58">
        <f t="shared" si="2"/>
        <v>6.5</v>
      </c>
      <c r="AB18" s="58">
        <f t="shared" si="2"/>
        <v>4.5</v>
      </c>
      <c r="AC18" s="99">
        <f t="shared" si="2"/>
        <v>0.5</v>
      </c>
      <c r="AD18" s="101">
        <f t="shared" si="2"/>
        <v>0</v>
      </c>
      <c r="AE18" s="101">
        <f t="shared" si="2"/>
        <v>0</v>
      </c>
      <c r="AF18" s="99">
        <f t="shared" ref="AF18:AH18" si="3">SUM(AF8:AF17)</f>
        <v>3</v>
      </c>
      <c r="AG18" s="58">
        <f t="shared" si="3"/>
        <v>2.5</v>
      </c>
      <c r="AH18" s="58">
        <f t="shared" si="3"/>
        <v>5</v>
      </c>
      <c r="AI18" s="59">
        <f t="shared" ref="AI18" si="4">SUM(AI8:AI17)</f>
        <v>87</v>
      </c>
      <c r="AJ18" s="47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29"/>
      <c r="AW18" s="29"/>
      <c r="AX18" s="29"/>
      <c r="AY18" s="29"/>
      <c r="AZ18" s="53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35">
      <c r="A19" s="12" t="s">
        <v>7</v>
      </c>
      <c r="B19" s="13"/>
      <c r="C19" s="13"/>
      <c r="D19" s="60">
        <f>7.5</f>
        <v>7.5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38" si="5">SUM(D19:AH19)</f>
        <v>7.5</v>
      </c>
      <c r="AJ19" s="47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29"/>
      <c r="AW19" s="29"/>
      <c r="AX19" s="29"/>
      <c r="AY19" s="29"/>
      <c r="AZ19" s="53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35">
      <c r="A20" s="12" t="s">
        <v>13</v>
      </c>
      <c r="B20" s="13"/>
      <c r="C20" s="13"/>
      <c r="D20" s="60"/>
      <c r="E20" s="60">
        <v>1</v>
      </c>
      <c r="F20" s="60">
        <v>2.5</v>
      </c>
      <c r="G20" s="60">
        <v>1.5</v>
      </c>
      <c r="H20" s="60">
        <v>2.5</v>
      </c>
      <c r="I20" s="60"/>
      <c r="J20" s="60"/>
      <c r="K20" s="60">
        <v>1.5</v>
      </c>
      <c r="L20" s="60">
        <v>0.5</v>
      </c>
      <c r="M20" s="60">
        <v>3</v>
      </c>
      <c r="N20" s="60"/>
      <c r="O20" s="60">
        <v>0.5</v>
      </c>
      <c r="P20" s="60"/>
      <c r="Q20" s="60"/>
      <c r="R20" s="60">
        <v>1</v>
      </c>
      <c r="S20" s="60">
        <v>1.5</v>
      </c>
      <c r="T20" s="60">
        <v>4.5</v>
      </c>
      <c r="U20" s="60">
        <v>4.5</v>
      </c>
      <c r="V20" s="60">
        <v>2</v>
      </c>
      <c r="W20" s="60"/>
      <c r="X20" s="60"/>
      <c r="Y20" s="60">
        <v>2.5</v>
      </c>
      <c r="Z20" s="60">
        <v>1</v>
      </c>
      <c r="AA20" s="60">
        <v>1.5</v>
      </c>
      <c r="AB20" s="60">
        <v>1</v>
      </c>
      <c r="AC20" s="60">
        <v>1</v>
      </c>
      <c r="AD20" s="60"/>
      <c r="AE20" s="60"/>
      <c r="AF20" s="60">
        <v>2</v>
      </c>
      <c r="AG20" s="60">
        <v>3</v>
      </c>
      <c r="AH20" s="60">
        <v>1</v>
      </c>
      <c r="AI20" s="56">
        <f>SUM(D20:AH20)</f>
        <v>39.5</v>
      </c>
      <c r="AJ20" s="50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29"/>
      <c r="AW20" s="29"/>
      <c r="AX20" s="29"/>
      <c r="AY20" s="29"/>
      <c r="AZ20" s="53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x14ac:dyDescent="0.35">
      <c r="A21" s="109" t="s">
        <v>11</v>
      </c>
      <c r="B21" s="110"/>
      <c r="C21" s="11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56">
        <f t="shared" si="5"/>
        <v>0</v>
      </c>
      <c r="AJ21" s="116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29"/>
      <c r="AW21" s="29"/>
      <c r="AX21" s="29"/>
      <c r="AY21" s="29"/>
      <c r="AZ21" s="53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</row>
    <row r="22" spans="1:190" s="74" customFormat="1" x14ac:dyDescent="0.35">
      <c r="A22" s="87" t="s">
        <v>12</v>
      </c>
      <c r="B22" s="88"/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6">
        <f t="shared" si="5"/>
        <v>0</v>
      </c>
      <c r="AJ22" s="90" t="s">
        <v>44</v>
      </c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Z22" s="75"/>
    </row>
    <row r="23" spans="1:190" ht="12.75" customHeight="1" x14ac:dyDescent="0.35">
      <c r="A23" s="124" t="s">
        <v>56</v>
      </c>
      <c r="B23" s="125"/>
      <c r="C23" s="126"/>
      <c r="D23" s="60"/>
      <c r="E23" s="60"/>
      <c r="F23" s="60"/>
      <c r="G23" s="60"/>
      <c r="H23" s="60">
        <v>1.5</v>
      </c>
      <c r="I23" s="60"/>
      <c r="J23" s="60"/>
      <c r="K23" s="60"/>
      <c r="L23" s="60">
        <v>1.5</v>
      </c>
      <c r="M23" s="60"/>
      <c r="N23" s="60"/>
      <c r="O23" s="60">
        <v>0.5</v>
      </c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>
        <f t="shared" ref="AI23:AI30" si="6">SUM(D23:AH23)</f>
        <v>3.5</v>
      </c>
      <c r="AJ23" s="114" t="s">
        <v>82</v>
      </c>
      <c r="AK23" s="113"/>
      <c r="AL23" s="113"/>
      <c r="AM23" s="112"/>
      <c r="AN23" s="112"/>
      <c r="AO23" s="112"/>
      <c r="AP23" s="112"/>
      <c r="AQ23" s="112"/>
      <c r="AR23" s="112"/>
      <c r="AS23" s="112"/>
      <c r="AT23" s="112"/>
      <c r="AU23" s="112"/>
      <c r="AV23" s="29"/>
      <c r="AW23" s="29"/>
      <c r="AX23" s="29"/>
      <c r="AY23" s="29"/>
      <c r="AZ23" s="53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</row>
    <row r="24" spans="1:190" x14ac:dyDescent="0.35">
      <c r="A24" s="12" t="s">
        <v>57</v>
      </c>
      <c r="B24" s="13"/>
      <c r="C24" s="13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>
        <v>1</v>
      </c>
      <c r="AI24" s="56">
        <f t="shared" si="6"/>
        <v>1</v>
      </c>
      <c r="AJ24" s="114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29"/>
      <c r="AW24" s="29"/>
      <c r="AX24" s="29"/>
      <c r="AY24" s="29"/>
      <c r="AZ24" s="53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</row>
    <row r="25" spans="1:190" x14ac:dyDescent="0.35">
      <c r="A25" s="133" t="s">
        <v>51</v>
      </c>
      <c r="B25" s="134"/>
      <c r="C25" s="135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>
        <v>0.5</v>
      </c>
      <c r="AH25" s="60"/>
      <c r="AI25" s="56">
        <f t="shared" si="6"/>
        <v>0.5</v>
      </c>
      <c r="AJ25" s="50" t="s">
        <v>69</v>
      </c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3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</row>
    <row r="26" spans="1:190" x14ac:dyDescent="0.35">
      <c r="A26" s="107" t="s">
        <v>77</v>
      </c>
      <c r="B26" s="108"/>
      <c r="C26" s="108"/>
      <c r="D26" s="60"/>
      <c r="E26" s="60"/>
      <c r="F26" s="60">
        <v>0.5</v>
      </c>
      <c r="G26" s="60">
        <v>0.5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>
        <v>0.5</v>
      </c>
      <c r="U26" s="60">
        <v>0.5</v>
      </c>
      <c r="V26" s="60"/>
      <c r="W26" s="60"/>
      <c r="X26" s="60"/>
      <c r="Y26" s="60"/>
      <c r="Z26" s="60"/>
      <c r="AA26" s="60"/>
      <c r="AB26" s="60"/>
      <c r="AC26" s="60">
        <v>0.5</v>
      </c>
      <c r="AD26" s="60"/>
      <c r="AE26" s="60"/>
      <c r="AF26" s="60"/>
      <c r="AG26" s="60">
        <v>0.5</v>
      </c>
      <c r="AH26" s="60"/>
      <c r="AI26" s="56">
        <f t="shared" si="6"/>
        <v>3</v>
      </c>
      <c r="AJ26" s="50" t="s">
        <v>76</v>
      </c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3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35">
      <c r="A27" s="12" t="s">
        <v>70</v>
      </c>
      <c r="B27" s="13"/>
      <c r="C27" s="13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 t="shared" si="6"/>
        <v>0</v>
      </c>
      <c r="AJ27" s="50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3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35">
      <c r="A28" s="124" t="s">
        <v>50</v>
      </c>
      <c r="B28" s="125"/>
      <c r="C28" s="126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6"/>
        <v>0</v>
      </c>
      <c r="AJ28" s="47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3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35">
      <c r="A29" s="102" t="s">
        <v>66</v>
      </c>
      <c r="B29" s="103"/>
      <c r="C29" s="104"/>
      <c r="D29" s="60"/>
      <c r="E29" s="60"/>
      <c r="F29" s="60"/>
      <c r="G29" s="60"/>
      <c r="H29" s="60"/>
      <c r="I29" s="60"/>
      <c r="J29" s="60"/>
      <c r="K29" s="60"/>
      <c r="L29" s="60">
        <v>1</v>
      </c>
      <c r="M29" s="60"/>
      <c r="N29" s="60"/>
      <c r="O29" s="60"/>
      <c r="P29" s="60"/>
      <c r="Q29" s="60"/>
      <c r="R29" s="60">
        <v>0.5</v>
      </c>
      <c r="S29" s="60"/>
      <c r="T29" s="60"/>
      <c r="U29" s="60">
        <v>0.5</v>
      </c>
      <c r="V29" s="60"/>
      <c r="W29" s="60"/>
      <c r="X29" s="60"/>
      <c r="Y29" s="60"/>
      <c r="Z29" s="60"/>
      <c r="AA29" s="60"/>
      <c r="AB29" s="60"/>
      <c r="AC29" s="60">
        <v>2</v>
      </c>
      <c r="AD29" s="60"/>
      <c r="AE29" s="60"/>
      <c r="AF29" s="60"/>
      <c r="AG29" s="60"/>
      <c r="AH29" s="60"/>
      <c r="AI29" s="56">
        <f t="shared" si="6"/>
        <v>4</v>
      </c>
      <c r="AJ29" s="47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3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35">
      <c r="A30" s="96" t="s">
        <v>88</v>
      </c>
      <c r="B30" s="97"/>
      <c r="C30" s="98"/>
      <c r="D30" s="60"/>
      <c r="E30" s="60"/>
      <c r="F30" s="60">
        <v>0.5</v>
      </c>
      <c r="G30" s="60">
        <v>0.5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>
        <v>0.5</v>
      </c>
      <c r="AA30" s="60"/>
      <c r="AB30" s="60">
        <v>0.5</v>
      </c>
      <c r="AC30" s="60"/>
      <c r="AD30" s="60"/>
      <c r="AE30" s="60"/>
      <c r="AF30" s="60"/>
      <c r="AG30" s="60">
        <v>1</v>
      </c>
      <c r="AH30" s="60"/>
      <c r="AI30" s="56">
        <f t="shared" si="6"/>
        <v>3</v>
      </c>
      <c r="AJ30" s="47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3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35">
      <c r="A31" s="124" t="s">
        <v>58</v>
      </c>
      <c r="B31" s="125"/>
      <c r="C31" s="126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>
        <v>0.5</v>
      </c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56">
        <f t="shared" si="5"/>
        <v>0.5</v>
      </c>
      <c r="AJ31" s="47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3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35">
      <c r="A32" s="121" t="s">
        <v>49</v>
      </c>
      <c r="B32" s="122"/>
      <c r="C32" s="123"/>
      <c r="D32" s="60"/>
      <c r="E32" s="60"/>
      <c r="F32" s="60">
        <v>1</v>
      </c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>
        <v>0.5</v>
      </c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>
        <v>0.5</v>
      </c>
      <c r="AH32" s="60"/>
      <c r="AI32" s="56">
        <f t="shared" si="5"/>
        <v>2</v>
      </c>
      <c r="AJ32" s="47" t="s">
        <v>67</v>
      </c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3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x14ac:dyDescent="0.35">
      <c r="A33" s="82" t="s">
        <v>55</v>
      </c>
      <c r="B33" s="83"/>
      <c r="C33" s="84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56">
        <f t="shared" si="5"/>
        <v>0</v>
      </c>
      <c r="AJ33" s="47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3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x14ac:dyDescent="0.35">
      <c r="A34" s="121" t="s">
        <v>54</v>
      </c>
      <c r="B34" s="122"/>
      <c r="C34" s="123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>
        <v>2.5</v>
      </c>
      <c r="AG34" s="60"/>
      <c r="AH34" s="60"/>
      <c r="AI34" s="56">
        <f t="shared" si="5"/>
        <v>2.5</v>
      </c>
      <c r="AJ34" s="47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53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</row>
    <row r="35" spans="1:69" x14ac:dyDescent="0.35">
      <c r="A35" s="130" t="s">
        <v>98</v>
      </c>
      <c r="B35" s="131"/>
      <c r="C35" s="132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>
        <v>2</v>
      </c>
      <c r="S35" s="100"/>
      <c r="T35" s="100"/>
      <c r="U35" s="100"/>
      <c r="V35" s="100"/>
      <c r="W35" s="100"/>
      <c r="X35" s="100"/>
      <c r="Y35" s="100"/>
      <c r="Z35" s="100">
        <v>2</v>
      </c>
      <c r="AA35" s="100"/>
      <c r="AB35" s="100">
        <v>2</v>
      </c>
      <c r="AC35" s="100"/>
      <c r="AD35" s="100"/>
      <c r="AE35" s="100"/>
      <c r="AF35" s="100"/>
      <c r="AG35" s="100"/>
      <c r="AH35" s="100">
        <v>1</v>
      </c>
      <c r="AI35" s="85">
        <f t="shared" si="5"/>
        <v>7</v>
      </c>
      <c r="AJ35" s="47" t="s">
        <v>97</v>
      </c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53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</row>
    <row r="36" spans="1:69" x14ac:dyDescent="0.35">
      <c r="A36" s="121" t="s">
        <v>68</v>
      </c>
      <c r="B36" s="122"/>
      <c r="C36" s="123"/>
      <c r="D36" s="60"/>
      <c r="E36" s="60"/>
      <c r="F36" s="60"/>
      <c r="G36" s="60"/>
      <c r="H36" s="100"/>
      <c r="I36" s="60"/>
      <c r="J36" s="60"/>
      <c r="K36" s="60"/>
      <c r="L36" s="60">
        <v>0.5</v>
      </c>
      <c r="M36" s="60"/>
      <c r="N36" s="60"/>
      <c r="O36" s="100"/>
      <c r="P36" s="60"/>
      <c r="Q36" s="60"/>
      <c r="R36" s="60"/>
      <c r="S36" s="60"/>
      <c r="T36" s="60"/>
      <c r="U36" s="60"/>
      <c r="V36" s="100"/>
      <c r="W36" s="60"/>
      <c r="X36" s="60"/>
      <c r="Y36" s="60"/>
      <c r="Z36" s="60"/>
      <c r="AA36" s="60"/>
      <c r="AB36" s="60"/>
      <c r="AC36" s="100"/>
      <c r="AD36" s="60"/>
      <c r="AE36" s="60"/>
      <c r="AF36" s="60"/>
      <c r="AG36" s="60"/>
      <c r="AH36" s="60"/>
      <c r="AI36" s="56">
        <f t="shared" si="5"/>
        <v>0.5</v>
      </c>
      <c r="AJ36" s="47">
        <v>1503</v>
      </c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53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</row>
    <row r="37" spans="1:69" x14ac:dyDescent="0.35">
      <c r="A37" s="117" t="s">
        <v>95</v>
      </c>
      <c r="B37" s="118"/>
      <c r="C37" s="119"/>
      <c r="D37" s="60"/>
      <c r="E37" s="60"/>
      <c r="F37" s="60"/>
      <c r="G37" s="60"/>
      <c r="H37" s="100">
        <v>2</v>
      </c>
      <c r="I37" s="60"/>
      <c r="J37" s="60"/>
      <c r="K37" s="60">
        <v>1</v>
      </c>
      <c r="L37" s="60">
        <v>2.5</v>
      </c>
      <c r="M37" s="60">
        <v>0.5</v>
      </c>
      <c r="N37" s="60">
        <v>1.5</v>
      </c>
      <c r="O37" s="100">
        <v>0.5</v>
      </c>
      <c r="P37" s="60"/>
      <c r="Q37" s="60"/>
      <c r="R37" s="60"/>
      <c r="S37" s="60"/>
      <c r="T37" s="60"/>
      <c r="U37" s="60"/>
      <c r="V37" s="100"/>
      <c r="W37" s="60"/>
      <c r="X37" s="60"/>
      <c r="Y37" s="60"/>
      <c r="Z37" s="60"/>
      <c r="AA37" s="60"/>
      <c r="AB37" s="60"/>
      <c r="AC37" s="100"/>
      <c r="AD37" s="60"/>
      <c r="AE37" s="60"/>
      <c r="AF37" s="60"/>
      <c r="AG37" s="60"/>
      <c r="AH37" s="60"/>
      <c r="AI37" s="56">
        <f t="shared" si="5"/>
        <v>8</v>
      </c>
      <c r="AJ37" s="47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53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</row>
    <row r="38" spans="1:69" x14ac:dyDescent="0.35">
      <c r="A38" s="127" t="s">
        <v>91</v>
      </c>
      <c r="B38" s="128"/>
      <c r="C38" s="129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>
        <v>4</v>
      </c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56">
        <f t="shared" si="5"/>
        <v>4</v>
      </c>
      <c r="AJ38" s="47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53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</row>
    <row r="39" spans="1:69" x14ac:dyDescent="0.35">
      <c r="A39" s="11" t="s">
        <v>8</v>
      </c>
      <c r="B39" s="14"/>
      <c r="C39" s="14"/>
      <c r="D39" s="58">
        <f t="shared" ref="D39:AH39" si="7">SUM(D18:D38)</f>
        <v>7.5</v>
      </c>
      <c r="E39" s="99">
        <f t="shared" si="7"/>
        <v>8.5</v>
      </c>
      <c r="F39" s="99">
        <f t="shared" si="7"/>
        <v>8</v>
      </c>
      <c r="G39" s="99">
        <f t="shared" si="7"/>
        <v>9</v>
      </c>
      <c r="H39" s="99">
        <f t="shared" si="7"/>
        <v>7.5</v>
      </c>
      <c r="I39" s="120">
        <f t="shared" si="7"/>
        <v>0</v>
      </c>
      <c r="J39" s="101">
        <f t="shared" si="7"/>
        <v>0</v>
      </c>
      <c r="K39" s="58">
        <f t="shared" si="7"/>
        <v>8</v>
      </c>
      <c r="L39" s="99">
        <f t="shared" si="7"/>
        <v>7.5</v>
      </c>
      <c r="M39" s="99">
        <f t="shared" si="7"/>
        <v>8</v>
      </c>
      <c r="N39" s="99">
        <f t="shared" si="7"/>
        <v>8</v>
      </c>
      <c r="O39" s="99">
        <f t="shared" si="7"/>
        <v>7.5</v>
      </c>
      <c r="P39" s="120">
        <f t="shared" si="7"/>
        <v>0</v>
      </c>
      <c r="Q39" s="101">
        <f t="shared" si="7"/>
        <v>0</v>
      </c>
      <c r="R39" s="58">
        <f t="shared" si="7"/>
        <v>7.5</v>
      </c>
      <c r="S39" s="99">
        <f t="shared" si="7"/>
        <v>8</v>
      </c>
      <c r="T39" s="99">
        <f t="shared" si="7"/>
        <v>8</v>
      </c>
      <c r="U39" s="58">
        <f t="shared" si="7"/>
        <v>7.5</v>
      </c>
      <c r="V39" s="99">
        <f t="shared" si="7"/>
        <v>4.5</v>
      </c>
      <c r="W39" s="120">
        <f t="shared" si="7"/>
        <v>0</v>
      </c>
      <c r="X39" s="101">
        <f t="shared" si="7"/>
        <v>0</v>
      </c>
      <c r="Y39" s="58">
        <f t="shared" si="7"/>
        <v>7.5</v>
      </c>
      <c r="Z39" s="99">
        <f t="shared" si="7"/>
        <v>7.5</v>
      </c>
      <c r="AA39" s="99">
        <f t="shared" si="7"/>
        <v>8</v>
      </c>
      <c r="AB39" s="58">
        <f t="shared" si="7"/>
        <v>8</v>
      </c>
      <c r="AC39" s="99">
        <f t="shared" si="7"/>
        <v>4</v>
      </c>
      <c r="AD39" s="120">
        <f t="shared" si="7"/>
        <v>0</v>
      </c>
      <c r="AE39" s="101">
        <f t="shared" si="7"/>
        <v>0</v>
      </c>
      <c r="AF39" s="58">
        <f t="shared" si="7"/>
        <v>7.5</v>
      </c>
      <c r="AG39" s="99">
        <f t="shared" si="7"/>
        <v>8</v>
      </c>
      <c r="AH39" s="99">
        <f t="shared" si="7"/>
        <v>8</v>
      </c>
      <c r="AI39" s="59">
        <f t="shared" ref="AI39" si="8">SUM(AI18:AI38)</f>
        <v>173.5</v>
      </c>
      <c r="AJ39" s="47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53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</row>
    <row r="40" spans="1:69" s="29" customFormat="1" ht="13.15" thickBot="1" x14ac:dyDescent="0.4">
      <c r="A40" s="15" t="s">
        <v>9</v>
      </c>
      <c r="B40" s="16"/>
      <c r="C40" s="17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30"/>
      <c r="AZ40" s="53"/>
    </row>
    <row r="41" spans="1:69" s="29" customFormat="1" ht="10.5" thickBot="1" x14ac:dyDescent="0.35">
      <c r="A41" s="18" t="s">
        <v>24</v>
      </c>
      <c r="B41" s="17" t="s">
        <v>25</v>
      </c>
      <c r="C41" s="17"/>
      <c r="D41" s="61"/>
      <c r="E41" s="61"/>
      <c r="F41" s="61" t="s">
        <v>31</v>
      </c>
      <c r="G41" s="61"/>
      <c r="H41" s="61" t="s">
        <v>32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7" t="s">
        <v>10</v>
      </c>
      <c r="AG41" s="66">
        <f>23</f>
        <v>23</v>
      </c>
      <c r="AH41" s="61"/>
      <c r="AI41" s="62">
        <f>7.5*AG41</f>
        <v>172.5</v>
      </c>
      <c r="AJ41" s="30"/>
      <c r="AZ41" s="53"/>
    </row>
    <row r="42" spans="1:69" s="29" customFormat="1" ht="10.15" x14ac:dyDescent="0.3">
      <c r="A42" s="18" t="s">
        <v>23</v>
      </c>
      <c r="B42" s="17" t="s">
        <v>26</v>
      </c>
      <c r="C42" s="17"/>
      <c r="D42" s="61"/>
      <c r="E42" s="61"/>
      <c r="F42" s="61" t="s">
        <v>39</v>
      </c>
      <c r="G42" s="61"/>
      <c r="H42" s="61" t="s">
        <v>33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30"/>
      <c r="AZ42" s="53"/>
    </row>
    <row r="43" spans="1:69" s="29" customFormat="1" ht="10.15" x14ac:dyDescent="0.3">
      <c r="A43" s="18" t="s">
        <v>29</v>
      </c>
      <c r="B43" s="17" t="s">
        <v>30</v>
      </c>
      <c r="C43" s="17"/>
      <c r="D43" s="61"/>
      <c r="E43" s="61"/>
      <c r="F43" s="61" t="s">
        <v>38</v>
      </c>
      <c r="G43" s="61"/>
      <c r="H43" s="61" t="s">
        <v>34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7" t="s">
        <v>45</v>
      </c>
      <c r="AG43" s="61"/>
      <c r="AH43" s="61"/>
      <c r="AI43" s="61">
        <f>AI39-AI41</f>
        <v>1</v>
      </c>
      <c r="AJ43" s="70" t="s">
        <v>43</v>
      </c>
      <c r="AZ43" s="53"/>
    </row>
    <row r="44" spans="1:69" s="29" customFormat="1" ht="10.15" x14ac:dyDescent="0.3">
      <c r="A44" s="17" t="s">
        <v>27</v>
      </c>
      <c r="B44" s="17" t="s">
        <v>28</v>
      </c>
      <c r="C44" s="30"/>
      <c r="D44" s="63"/>
      <c r="E44" s="63"/>
      <c r="F44" s="63" t="s">
        <v>40</v>
      </c>
      <c r="G44" s="63"/>
      <c r="H44" s="63" t="s">
        <v>35</v>
      </c>
      <c r="I44" s="63"/>
      <c r="J44" s="63"/>
      <c r="K44" s="63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30"/>
    </row>
    <row r="45" spans="1:69" s="29" customFormat="1" ht="10.15" x14ac:dyDescent="0.3">
      <c r="A45" s="30" t="s">
        <v>21</v>
      </c>
      <c r="B45" s="30" t="s">
        <v>22</v>
      </c>
      <c r="C45" s="30"/>
      <c r="D45" s="63"/>
      <c r="E45" s="63"/>
      <c r="F45" s="63" t="s">
        <v>36</v>
      </c>
      <c r="G45" s="63"/>
      <c r="H45" s="63" t="s">
        <v>41</v>
      </c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Y45" s="63"/>
      <c r="Z45" s="63"/>
      <c r="AA45" s="63"/>
      <c r="AB45" s="63"/>
      <c r="AC45" s="63"/>
      <c r="AD45" s="63"/>
      <c r="AE45" s="63"/>
      <c r="AF45" s="68" t="s">
        <v>46</v>
      </c>
      <c r="AG45" s="63"/>
      <c r="AH45" s="63"/>
      <c r="AI45" s="64">
        <f>-16.5</f>
        <v>-16.5</v>
      </c>
      <c r="AJ45" s="30"/>
      <c r="AL45" s="29" t="s">
        <v>44</v>
      </c>
    </row>
    <row r="46" spans="1:69" s="29" customFormat="1" ht="10.15" x14ac:dyDescent="0.3">
      <c r="A46" s="30"/>
      <c r="B46" s="30"/>
      <c r="C46" s="30"/>
      <c r="D46" s="63"/>
      <c r="E46" s="63"/>
      <c r="F46" s="63"/>
      <c r="G46" s="63"/>
      <c r="H46" s="63" t="s">
        <v>42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30"/>
    </row>
    <row r="47" spans="1:69" s="29" customFormat="1" ht="13.15" thickBot="1" x14ac:dyDescent="0.4">
      <c r="A47" s="28"/>
      <c r="B47" s="28"/>
      <c r="C47" s="28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Y47" s="63"/>
      <c r="Z47" s="63"/>
      <c r="AA47" s="63"/>
      <c r="AB47" s="63"/>
      <c r="AC47" s="63"/>
      <c r="AD47" s="63"/>
      <c r="AE47" s="63"/>
      <c r="AF47" s="68" t="s">
        <v>47</v>
      </c>
      <c r="AG47" s="63"/>
      <c r="AH47" s="63"/>
      <c r="AI47" s="65">
        <f>AI45+AI43</f>
        <v>-15.5</v>
      </c>
      <c r="AJ47" s="30"/>
    </row>
    <row r="48" spans="1:69" s="29" customFormat="1" x14ac:dyDescent="0.35">
      <c r="A48" s="28"/>
      <c r="B48" s="28"/>
      <c r="C48" s="2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36" s="29" customFormat="1" x14ac:dyDescent="0.35">
      <c r="A49" s="28"/>
      <c r="B49" s="28"/>
      <c r="C49" s="2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s="29" customFormat="1" x14ac:dyDescent="0.35">
      <c r="A50" s="28"/>
      <c r="B50" s="28"/>
      <c r="C50" s="2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 s="29" customFormat="1" x14ac:dyDescent="0.35">
      <c r="A51" s="28"/>
      <c r="B51" s="28"/>
      <c r="C51" s="2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spans="1:36" x14ac:dyDescent="0.35">
      <c r="C52"/>
      <c r="AI52" s="1"/>
    </row>
    <row r="53" spans="1:36" x14ac:dyDescent="0.35">
      <c r="C53"/>
      <c r="AI53" s="1"/>
    </row>
    <row r="54" spans="1:36" x14ac:dyDescent="0.35">
      <c r="C54"/>
      <c r="AI54" s="1"/>
    </row>
    <row r="55" spans="1:36" x14ac:dyDescent="0.35">
      <c r="C55"/>
      <c r="AI55" s="1"/>
    </row>
    <row r="56" spans="1:36" x14ac:dyDescent="0.35">
      <c r="C56"/>
      <c r="AI56" s="1"/>
    </row>
    <row r="57" spans="1:36" x14ac:dyDescent="0.35">
      <c r="C57"/>
      <c r="AI57" s="1"/>
    </row>
    <row r="58" spans="1:36" x14ac:dyDescent="0.35">
      <c r="C58"/>
      <c r="AI58" s="1"/>
    </row>
    <row r="59" spans="1:36" x14ac:dyDescent="0.35">
      <c r="C59"/>
      <c r="AI59" s="1"/>
    </row>
    <row r="60" spans="1:36" x14ac:dyDescent="0.35">
      <c r="C60"/>
      <c r="AI60" s="1"/>
    </row>
    <row r="61" spans="1:36" x14ac:dyDescent="0.35">
      <c r="C61"/>
      <c r="AI61" s="1"/>
    </row>
    <row r="62" spans="1:36" x14ac:dyDescent="0.35">
      <c r="C62"/>
      <c r="AI62" s="1"/>
    </row>
    <row r="63" spans="1:36" x14ac:dyDescent="0.35">
      <c r="C63"/>
      <c r="AI63" s="1"/>
    </row>
    <row r="64" spans="1:36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</sheetData>
  <dataConsolidate/>
  <mergeCells count="9">
    <mergeCell ref="A36:C36"/>
    <mergeCell ref="A28:C28"/>
    <mergeCell ref="A38:C38"/>
    <mergeCell ref="A35:C35"/>
    <mergeCell ref="A23:C23"/>
    <mergeCell ref="A25:C25"/>
    <mergeCell ref="A34:C34"/>
    <mergeCell ref="A32:C32"/>
    <mergeCell ref="A31:C31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2022-06-09T23:11:20Z</cp:lastPrinted>
  <dcterms:created xsi:type="dcterms:W3CDTF">1998-07-03T22:57:08Z</dcterms:created>
  <dcterms:modified xsi:type="dcterms:W3CDTF">2022-09-02T18:37:37Z</dcterms:modified>
</cp:coreProperties>
</file>