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2\"/>
    </mc:Choice>
  </mc:AlternateContent>
  <xr:revisionPtr revIDLastSave="0" documentId="13_ncr:1_{83DA7B58-5B56-4233-8290-36C6447F538E}" xr6:coauthVersionLast="47" xr6:coauthVersionMax="47" xr10:uidLastSave="{00000000-0000-0000-0000-000000000000}"/>
  <bookViews>
    <workbookView xWindow="5748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17" i="1" l="1"/>
  <c r="AI46" i="1"/>
  <c r="M20" i="1"/>
  <c r="AG42" i="1"/>
  <c r="AH19" i="1"/>
  <c r="AH40" i="1" s="1"/>
  <c r="AG19" i="1"/>
  <c r="AG40" i="1" s="1"/>
  <c r="AF19" i="1"/>
  <c r="AF40" i="1" s="1"/>
  <c r="AE19" i="1"/>
  <c r="AE40" i="1" s="1"/>
  <c r="AD19" i="1"/>
  <c r="AD40" i="1" s="1"/>
  <c r="AC19" i="1"/>
  <c r="AC40" i="1" s="1"/>
  <c r="AB19" i="1"/>
  <c r="AB40" i="1" s="1"/>
  <c r="AA19" i="1"/>
  <c r="AA40" i="1" s="1"/>
  <c r="Z19" i="1"/>
  <c r="Z40" i="1" s="1"/>
  <c r="Y19" i="1"/>
  <c r="Y40" i="1" s="1"/>
  <c r="X19" i="1"/>
  <c r="X40" i="1" s="1"/>
  <c r="W19" i="1"/>
  <c r="W40" i="1" s="1"/>
  <c r="V19" i="1"/>
  <c r="V40" i="1" s="1"/>
  <c r="U19" i="1"/>
  <c r="U40" i="1" s="1"/>
  <c r="T19" i="1"/>
  <c r="T40" i="1" s="1"/>
  <c r="S19" i="1"/>
  <c r="S40" i="1" s="1"/>
  <c r="R19" i="1"/>
  <c r="R40" i="1" s="1"/>
  <c r="Q19" i="1"/>
  <c r="Q40" i="1" s="1"/>
  <c r="P19" i="1"/>
  <c r="P40" i="1" s="1"/>
  <c r="O19" i="1"/>
  <c r="O40" i="1" s="1"/>
  <c r="N19" i="1"/>
  <c r="N40" i="1" s="1"/>
  <c r="M19" i="1"/>
  <c r="L19" i="1"/>
  <c r="L40" i="1" s="1"/>
  <c r="K19" i="1"/>
  <c r="K40" i="1" s="1"/>
  <c r="J19" i="1"/>
  <c r="J40" i="1" s="1"/>
  <c r="I19" i="1"/>
  <c r="I40" i="1" s="1"/>
  <c r="H19" i="1"/>
  <c r="H40" i="1" s="1"/>
  <c r="G19" i="1"/>
  <c r="G40" i="1" s="1"/>
  <c r="F19" i="1"/>
  <c r="F40" i="1" s="1"/>
  <c r="E19" i="1"/>
  <c r="E40" i="1" s="1"/>
  <c r="D19" i="1"/>
  <c r="D40" i="1" s="1"/>
  <c r="AI38" i="1"/>
  <c r="M40" i="1" l="1"/>
  <c r="AI40" i="1" s="1"/>
  <c r="AI11" i="1"/>
  <c r="AI27" i="1" l="1"/>
  <c r="AI8" i="1" l="1"/>
  <c r="AI12" i="1" l="1"/>
  <c r="AI10" i="1" l="1"/>
  <c r="AI30" i="1" l="1"/>
  <c r="AI31" i="1" l="1"/>
  <c r="AI36" i="1" l="1"/>
  <c r="AI39" i="1" l="1"/>
  <c r="AI34" i="1" l="1"/>
  <c r="AI14" i="1" l="1"/>
  <c r="AI9" i="1"/>
  <c r="AI24" i="1" l="1"/>
  <c r="AI18" i="1" l="1"/>
  <c r="AI21" i="1" l="1"/>
  <c r="AI29" i="1"/>
  <c r="AI37" i="1" l="1"/>
  <c r="AI35" i="1"/>
  <c r="AI16" i="1"/>
  <c r="AI20" i="1" l="1"/>
  <c r="AI42" i="1"/>
  <c r="AI13" i="1"/>
  <c r="AI15" i="1"/>
  <c r="AI22" i="1"/>
  <c r="AI23" i="1"/>
  <c r="AI25" i="1"/>
  <c r="AI26" i="1"/>
  <c r="AI28" i="1"/>
  <c r="AI32" i="1"/>
  <c r="AI33" i="1"/>
  <c r="AI19" i="1" l="1"/>
  <c r="AI44" i="1" s="1"/>
  <c r="AI48" i="1" s="1"/>
</calcChain>
</file>

<file path=xl/sharedStrings.xml><?xml version="1.0" encoding="utf-8"?>
<sst xmlns="http://schemas.openxmlformats.org/spreadsheetml/2006/main" count="240" uniqueCount="102">
  <si>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</si>
  <si>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</si>
  <si>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</si>
  <si>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</si>
  <si>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</si>
  <si>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</si>
  <si>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</si>
  <si>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</si>
  <si>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</si>
  <si>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</si>
  <si>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</si>
  <si>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</si>
  <si>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</si>
  <si>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</si>
  <si>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</si>
  <si>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</si>
  <si>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</si>
  <si>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</si>
  <si>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</si>
  <si>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</si>
  <si>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</si>
  <si>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</si>
  <si>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</si>
  <si>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</si>
  <si>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</si>
  <si>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</si>
  <si>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</si>
  <si>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</si>
  <si>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</si>
  <si>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</si>
  <si>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</si>
  <si>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</si>
  <si>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</si>
  <si>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</si>
  <si>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</si>
  <si>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</si>
  <si>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</si>
  <si>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</si>
  <si>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</si>
  <si>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</si>
  <si>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</si>
  <si>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</si>
  <si>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</si>
  <si>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 xml:space="preserve"> </t>
  </si>
  <si>
    <t>Flextime (Timeoff) this month</t>
  </si>
  <si>
    <t>Flextime (Timeoff) beginning of month</t>
  </si>
  <si>
    <t>Flextime (Timeoff) end of month</t>
  </si>
  <si>
    <t>Parisa Moghaddam</t>
  </si>
  <si>
    <t>Printer Maintenance</t>
  </si>
  <si>
    <t>Archiving/Filing/Email Archiving</t>
  </si>
  <si>
    <t>Library/Mat Library/Magazine</t>
  </si>
  <si>
    <t>1503</t>
  </si>
  <si>
    <t>Hunter Street</t>
  </si>
  <si>
    <t>BCBC updating/Ashrae/AIBC/CSA/NFPA</t>
  </si>
  <si>
    <t>Drive updates+ Lists</t>
  </si>
  <si>
    <t>Principals Communications/Documents</t>
  </si>
  <si>
    <t>Outlook Database Revisions/ Update</t>
  </si>
  <si>
    <t>Image Bank/Scan &amp; Temp Folders</t>
  </si>
  <si>
    <t>1701</t>
  </si>
  <si>
    <t xml:space="preserve"> Mosaic Emery Phase 1</t>
  </si>
  <si>
    <t>1702</t>
  </si>
  <si>
    <t xml:space="preserve"> Mosaic Emery Phase 2</t>
  </si>
  <si>
    <t>RFI/ Shop Drawing/ Site reviews logs, SD review, list, Occupancy edits</t>
  </si>
  <si>
    <t>1709</t>
  </si>
  <si>
    <t>Port Royal 6B Apts CLT</t>
  </si>
  <si>
    <t>Intranet/Website/Social Media</t>
  </si>
  <si>
    <t>Toners inventory+ordering+fixing, Paper,Xerox</t>
  </si>
  <si>
    <t xml:space="preserve">Fieldwire </t>
  </si>
  <si>
    <t>Material Lib+orders, Front lib, Cleaning backroom materials</t>
  </si>
  <si>
    <t>Repairs/AC</t>
  </si>
  <si>
    <t>1714</t>
  </si>
  <si>
    <t>Hamilton</t>
  </si>
  <si>
    <t>Logs</t>
  </si>
  <si>
    <t>Logs,</t>
  </si>
  <si>
    <t xml:space="preserve"> colorsheet/RFI/ SD/ Site reviews logs, </t>
  </si>
  <si>
    <t>Rentals drop off at AB Rentals</t>
  </si>
  <si>
    <t>Office Furniture/Devices/Recycling/</t>
  </si>
  <si>
    <t>Schedule B</t>
  </si>
  <si>
    <t>1508</t>
  </si>
  <si>
    <t>Courtenay</t>
  </si>
  <si>
    <t>1904</t>
  </si>
  <si>
    <t>Zoom / IT/offic gatherings/L&amp;L</t>
  </si>
  <si>
    <t>Booklet, logs</t>
  </si>
  <si>
    <t>SD Stamp/ Email Signature</t>
  </si>
  <si>
    <t>Logs, update the old SD to new log</t>
  </si>
  <si>
    <t>October 2022</t>
  </si>
  <si>
    <t xml:space="preserve">ILLNESS/Covid </t>
  </si>
  <si>
    <t>2012</t>
  </si>
  <si>
    <t>Sprice</t>
  </si>
  <si>
    <t>2008</t>
  </si>
  <si>
    <t>SFU Lot 24</t>
  </si>
  <si>
    <t>Church road</t>
  </si>
  <si>
    <t>2009</t>
  </si>
  <si>
    <t>SD</t>
  </si>
  <si>
    <t xml:space="preserve">preparations, Bluebeam </t>
  </si>
  <si>
    <t>Doug, Bruce</t>
  </si>
  <si>
    <t>Hawksley</t>
  </si>
  <si>
    <t>1712</t>
  </si>
  <si>
    <t>Spec</t>
  </si>
  <si>
    <t>Covid</t>
  </si>
  <si>
    <t>Regan - Seasons</t>
  </si>
  <si>
    <t>Justin, Rylan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</si>
</sst>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10"/>
      <name val="Arial"/>
    </font>
  </fonts>
  <fills count="11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rgb="FFFFFFCC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2" borderId="0"/>
    <xf numFmtId="44" fontId="7" fillId="0" borderId="0" applyFont="0" applyFill="0" applyBorder="0" applyAlignment="0" applyProtection="0"/>
  </cellStyleXfs>
  <cellXfs count="12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Fill="1" applyProtection="1">
      <protection locked="0"/>
    </xf>
    <xf numFmtId="49" fontId="2" fillId="0" borderId="16" xfId="0" applyNumberFormat="1" applyFont="1" applyFill="1" applyBorder="1" applyAlignment="1" applyProtection="1">
      <alignment horizontal="left"/>
      <protection locked="0"/>
    </xf>
    <xf numFmtId="0" fontId="2" fillId="0" borderId="17" xfId="0" applyFont="1" applyFill="1" applyBorder="1" applyProtection="1">
      <protection locked="0"/>
    </xf>
    <xf numFmtId="164" fontId="5" fillId="0" borderId="19" xfId="0" applyNumberFormat="1" applyFont="1" applyFill="1" applyBorder="1" applyProtection="1">
      <protection locked="0"/>
    </xf>
    <xf numFmtId="49" fontId="2" fillId="7" borderId="16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164" fontId="5" fillId="7" borderId="19" xfId="0" applyNumberFormat="1" applyFont="1" applyFill="1" applyBorder="1" applyProtection="1"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29" xfId="0" applyFont="1" applyFill="1" applyBorder="1"/>
    <xf numFmtId="164" fontId="2" fillId="0" borderId="6" xfId="0" applyNumberFormat="1" applyFont="1" applyFill="1" applyBorder="1" applyProtection="1">
      <protection locked="0"/>
    </xf>
    <xf numFmtId="164" fontId="2" fillId="8" borderId="6" xfId="0" applyNumberFormat="1" applyFont="1" applyFill="1" applyBorder="1" applyProtection="1">
      <protection locked="0"/>
    </xf>
    <xf numFmtId="0" fontId="0" fillId="8" borderId="8" xfId="0" applyFill="1" applyBorder="1"/>
    <xf numFmtId="0" fontId="0" fillId="8" borderId="1" xfId="0" applyFill="1" applyBorder="1"/>
    <xf numFmtId="164" fontId="5" fillId="8" borderId="23" xfId="0" applyNumberFormat="1" applyFont="1" applyFill="1" applyBorder="1" applyProtection="1">
      <protection locked="0"/>
    </xf>
    <xf numFmtId="0" fontId="2" fillId="8" borderId="22" xfId="0" applyFont="1" applyFill="1" applyBorder="1" applyProtection="1">
      <protection locked="0"/>
    </xf>
    <xf numFmtId="0" fontId="5" fillId="0" borderId="18" xfId="0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164" fontId="5" fillId="9" borderId="19" xfId="0" applyNumberFormat="1" applyFont="1" applyFill="1" applyBorder="1" applyProtection="1">
      <protection locked="0"/>
    </xf>
    <xf numFmtId="164" fontId="2" fillId="9" borderId="6" xfId="0" applyNumberFormat="1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0" fillId="4" borderId="29" xfId="0" applyFill="1" applyBorder="1"/>
    <xf numFmtId="164" fontId="5" fillId="0" borderId="23" xfId="0" applyNumberFormat="1" applyFont="1" applyFill="1" applyBorder="1"/>
    <xf numFmtId="164" fontId="5" fillId="0" borderId="23" xfId="0" applyNumberFormat="1" applyFont="1" applyFill="1" applyBorder="1" applyProtection="1">
      <protection locked="0"/>
    </xf>
    <xf numFmtId="164" fontId="5" fillId="9" borderId="23" xfId="0" applyNumberFormat="1" applyFont="1" applyFill="1" applyBorder="1"/>
    <xf numFmtId="0" fontId="5" fillId="7" borderId="18" xfId="0" applyFont="1" applyFill="1" applyBorder="1" applyProtection="1">
      <protection locked="0"/>
    </xf>
    <xf numFmtId="0" fontId="0" fillId="4" borderId="8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10" borderId="7" xfId="0" applyFill="1" applyBorder="1"/>
    <xf numFmtId="0" fontId="0" fillId="10" borderId="9" xfId="0" applyFill="1" applyBorder="1"/>
    <xf numFmtId="164" fontId="5" fillId="10" borderId="23" xfId="0" applyNumberFormat="1" applyFont="1" applyFill="1" applyBorder="1" applyProtection="1">
      <protection locked="0"/>
    </xf>
    <xf numFmtId="0" fontId="2" fillId="5" borderId="0" xfId="0" applyFont="1" applyFill="1" applyAlignment="1" applyProtection="1">
      <alignment wrapText="1"/>
      <protection locked="0"/>
    </xf>
    <xf numFmtId="0" fontId="2" fillId="4" borderId="22" xfId="0" applyFont="1" applyFill="1" applyBorder="1" applyAlignment="1" applyProtection="1">
      <alignment horizontal="left"/>
      <protection locked="0"/>
    </xf>
    <xf numFmtId="0" fontId="5" fillId="0" borderId="30" xfId="0" applyFont="1" applyFill="1" applyBorder="1" applyProtection="1">
      <protection locked="0"/>
    </xf>
    <xf numFmtId="0" fontId="2" fillId="10" borderId="21" xfId="0" applyFont="1" applyFill="1" applyBorder="1" applyProtection="1">
      <protection locked="0"/>
    </xf>
    <xf numFmtId="164" fontId="5" fillId="7" borderId="23" xfId="0" applyNumberFormat="1" applyFont="1" applyFill="1" applyBorder="1"/>
    <xf numFmtId="0" fontId="5" fillId="0" borderId="31" xfId="0" applyFont="1" applyFill="1" applyBorder="1" applyProtection="1">
      <protection locked="0"/>
    </xf>
    <xf numFmtId="44" fontId="2" fillId="0" borderId="17" xfId="1" applyFont="1" applyFill="1" applyBorder="1" applyProtection="1"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29" xfId="0" applyFont="1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29" xfId="0" applyFill="1" applyBorder="1"/>
    <xf numFmtId="0" fontId="1" fillId="4" borderId="7" xfId="0" applyFont="1" applyFill="1" applyBorder="1" applyAlignment="1">
      <alignment horizontal="left"/>
    </xf>
    <xf numFmtId="0" fontId="1" fillId="4" borderId="9" xfId="0" applyFont="1" applyFill="1" applyBorder="1" applyAlignment="1">
      <alignment horizontal="left"/>
    </xf>
    <xf numFmtId="0" fontId="1" fillId="4" borderId="29" xfId="0" applyFont="1" applyFill="1" applyBorder="1" applyAlignment="1">
      <alignment horizontal="left"/>
    </xf>
    <xf numFmtId="0" fontId="1" fillId="0" borderId="7" xfId="0" applyFont="1" applyFill="1" applyBorder="1" applyAlignment="1">
      <alignment horizontal="left"/>
    </xf>
    <xf numFmtId="0" fontId="1" fillId="0" borderId="9" xfId="0" applyFont="1" applyFill="1" applyBorder="1" applyAlignment="1">
      <alignment horizontal="left"/>
    </xf>
    <xf numFmtId="0" fontId="1" fillId="0" borderId="29" xfId="0" applyFont="1" applyFill="1" applyBorder="1" applyAlignment="1">
      <alignment horizontal="left"/>
    </xf>
    <xf numFmtId="0" fontId="0" fillId="4" borderId="7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29" xfId="0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mruColors>
      <color rgb="FFFFFFCC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3"/>
  <sheetViews>
    <sheetView tabSelected="1" topLeftCell="A4" zoomScaleNormal="100" zoomScaleSheetLayoutView="100" workbookViewId="0">
      <selection activeCell="AF26" sqref="AF26"/>
    </sheetView>
  </sheetViews>
  <sheetFormatPr defaultColWidth="7.54296875" defaultRowHeight="12.5" x14ac:dyDescent="0.25"/>
  <cols>
    <col min="1" max="1" width="5.26953125" customWidth="1"/>
    <col min="2" max="2" width="21.81640625" customWidth="1"/>
    <col min="3" max="3" width="5" style="19" customWidth="1"/>
    <col min="4" max="34" width="3.453125" style="1" customWidth="1"/>
    <col min="35" max="35" width="5.7265625" style="20" customWidth="1"/>
    <col min="36" max="36" width="40.7265625" style="1" customWidth="1"/>
    <col min="37" max="190" width="7.54296875" style="21" customWidth="1"/>
    <col min="191" max="16384" width="7.54296875" style="21"/>
  </cols>
  <sheetData>
    <row r="1" spans="1:190" s="31" customFormat="1" ht="12" customHeight="1" x14ac:dyDescent="0.25">
      <c r="A1" s="32"/>
      <c r="B1" s="32"/>
      <c r="C1" s="32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53"/>
      <c r="BA1" s="53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</row>
    <row r="2" spans="1:190" s="31" customFormat="1" ht="12" customHeight="1" x14ac:dyDescent="0.25">
      <c r="A2" s="32"/>
      <c r="B2" s="32"/>
      <c r="C2" s="32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53"/>
      <c r="BA2" s="53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3" t="s">
        <v>47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1"/>
      <c r="AC3" s="4"/>
      <c r="AD3" s="4"/>
      <c r="AE3" s="4"/>
      <c r="AF3" s="4"/>
      <c r="AG3" s="5" t="s">
        <v>1</v>
      </c>
      <c r="AH3" s="4"/>
      <c r="AI3" s="31"/>
      <c r="AJ3" s="71" t="s">
        <v>85</v>
      </c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53"/>
      <c r="BA3" s="53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</row>
    <row r="4" spans="1:190" s="31" customFormat="1" ht="12" customHeight="1" x14ac:dyDescent="0.25">
      <c r="A4" s="32"/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53"/>
      <c r="BA4" s="53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</row>
    <row r="5" spans="1:190" s="25" customFormat="1" ht="13.9" customHeight="1" x14ac:dyDescent="0.3">
      <c r="A5" s="36" t="s">
        <v>2</v>
      </c>
      <c r="B5" s="37"/>
      <c r="C5" s="34"/>
      <c r="D5" s="35"/>
      <c r="E5" s="35"/>
      <c r="F5" s="35"/>
      <c r="G5" s="35"/>
      <c r="H5" s="35"/>
      <c r="I5" s="2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53"/>
      <c r="BA5" s="53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69" t="s">
        <v>19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53"/>
      <c r="BA6" s="53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8"/>
      <c r="B7" s="39"/>
      <c r="C7" s="40" t="s">
        <v>36</v>
      </c>
      <c r="D7" s="41" t="s">
        <v>16</v>
      </c>
      <c r="E7" s="41" t="s">
        <v>16</v>
      </c>
      <c r="F7" s="42" t="s">
        <v>17</v>
      </c>
      <c r="G7" s="42" t="s">
        <v>13</v>
      </c>
      <c r="H7" s="42" t="s">
        <v>14</v>
      </c>
      <c r="I7" s="42" t="s">
        <v>13</v>
      </c>
      <c r="J7" s="42" t="s">
        <v>15</v>
      </c>
      <c r="K7" s="41" t="s">
        <v>16</v>
      </c>
      <c r="L7" s="41" t="s">
        <v>16</v>
      </c>
      <c r="M7" s="42" t="s">
        <v>17</v>
      </c>
      <c r="N7" s="42" t="s">
        <v>13</v>
      </c>
      <c r="O7" s="42" t="s">
        <v>14</v>
      </c>
      <c r="P7" s="42" t="s">
        <v>13</v>
      </c>
      <c r="Q7" s="42" t="s">
        <v>15</v>
      </c>
      <c r="R7" s="41" t="s">
        <v>16</v>
      </c>
      <c r="S7" s="41" t="s">
        <v>16</v>
      </c>
      <c r="T7" s="42" t="s">
        <v>17</v>
      </c>
      <c r="U7" s="42" t="s">
        <v>13</v>
      </c>
      <c r="V7" s="42" t="s">
        <v>14</v>
      </c>
      <c r="W7" s="42" t="s">
        <v>13</v>
      </c>
      <c r="X7" s="42" t="s">
        <v>15</v>
      </c>
      <c r="Y7" s="41" t="s">
        <v>16</v>
      </c>
      <c r="Z7" s="41" t="s">
        <v>16</v>
      </c>
      <c r="AA7" s="42" t="s">
        <v>17</v>
      </c>
      <c r="AB7" s="42" t="s">
        <v>13</v>
      </c>
      <c r="AC7" s="42" t="s">
        <v>14</v>
      </c>
      <c r="AD7" s="42" t="s">
        <v>13</v>
      </c>
      <c r="AE7" s="42" t="s">
        <v>15</v>
      </c>
      <c r="AF7" s="41" t="s">
        <v>16</v>
      </c>
      <c r="AG7" s="41" t="s">
        <v>16</v>
      </c>
      <c r="AH7" s="42" t="s">
        <v>17</v>
      </c>
      <c r="AI7" s="43"/>
      <c r="AJ7" s="43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53"/>
      <c r="BA7" s="53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</row>
    <row r="8" spans="1:190" s="24" customFormat="1" ht="12" customHeight="1" x14ac:dyDescent="0.25">
      <c r="A8" s="51" t="s">
        <v>63</v>
      </c>
      <c r="B8" s="44" t="s">
        <v>64</v>
      </c>
      <c r="C8" s="45" t="s">
        <v>43</v>
      </c>
      <c r="D8" s="55" t="s">
        <v>18</v>
      </c>
      <c r="E8" s="55" t="s">
        <v>18</v>
      </c>
      <c r="F8" s="55"/>
      <c r="G8" s="55"/>
      <c r="H8" s="55"/>
      <c r="I8" s="55"/>
      <c r="J8" s="55"/>
      <c r="K8" s="55" t="s">
        <v>18</v>
      </c>
      <c r="L8" s="55" t="s">
        <v>18</v>
      </c>
      <c r="M8" s="55"/>
      <c r="N8" s="55"/>
      <c r="O8" s="55"/>
      <c r="P8" s="55"/>
      <c r="Q8" s="55">
        <v>0.5</v>
      </c>
      <c r="R8" s="55" t="s">
        <v>18</v>
      </c>
      <c r="S8" s="55" t="s">
        <v>18</v>
      </c>
      <c r="T8" s="55"/>
      <c r="U8" s="55"/>
      <c r="V8" s="55"/>
      <c r="W8" s="55">
        <v>1</v>
      </c>
      <c r="X8" s="55"/>
      <c r="Y8" s="55" t="s">
        <v>18</v>
      </c>
      <c r="Z8" s="55" t="s">
        <v>18</v>
      </c>
      <c r="AA8" s="55">
        <v>0.5</v>
      </c>
      <c r="AB8" s="55"/>
      <c r="AC8" s="55"/>
      <c r="AD8" s="55"/>
      <c r="AE8" s="55"/>
      <c r="AF8" s="55" t="s">
        <v>18</v>
      </c>
      <c r="AG8" s="55" t="s">
        <v>18</v>
      </c>
      <c r="AH8" s="55"/>
      <c r="AI8" s="56">
        <f>SUM(D8:AH8)</f>
        <v>2</v>
      </c>
      <c r="AJ8" s="46" t="s">
        <v>62</v>
      </c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53"/>
      <c r="BA8" s="53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</row>
    <row r="9" spans="1:190" ht="12" customHeight="1" x14ac:dyDescent="0.2">
      <c r="A9" s="52" t="s">
        <v>51</v>
      </c>
      <c r="B9" s="39" t="s">
        <v>52</v>
      </c>
      <c r="C9" s="40" t="s">
        <v>43</v>
      </c>
      <c r="D9" s="55" t="s">
        <v>18</v>
      </c>
      <c r="E9" s="55" t="s">
        <v>18</v>
      </c>
      <c r="F9" s="57"/>
      <c r="G9" s="93"/>
      <c r="H9" s="93"/>
      <c r="I9" s="93"/>
      <c r="J9" s="93"/>
      <c r="K9" s="55" t="s">
        <v>18</v>
      </c>
      <c r="L9" s="55" t="s">
        <v>18</v>
      </c>
      <c r="M9" s="93"/>
      <c r="N9" s="93"/>
      <c r="O9" s="93"/>
      <c r="P9" s="93"/>
      <c r="Q9" s="93"/>
      <c r="R9" s="55" t="s">
        <v>18</v>
      </c>
      <c r="S9" s="55" t="s">
        <v>18</v>
      </c>
      <c r="T9" s="93"/>
      <c r="U9" s="93"/>
      <c r="V9" s="93"/>
      <c r="W9" s="93"/>
      <c r="X9" s="93"/>
      <c r="Y9" s="55" t="s">
        <v>18</v>
      </c>
      <c r="Z9" s="55" t="s">
        <v>18</v>
      </c>
      <c r="AA9" s="93"/>
      <c r="AB9" s="93"/>
      <c r="AC9" s="93"/>
      <c r="AD9" s="93">
        <v>1</v>
      </c>
      <c r="AE9" s="93">
        <v>0.5</v>
      </c>
      <c r="AF9" s="55" t="s">
        <v>18</v>
      </c>
      <c r="AG9" s="55" t="s">
        <v>18</v>
      </c>
      <c r="AH9" s="93"/>
      <c r="AI9" s="94">
        <f t="shared" ref="AI9:AI17" si="0">SUM(D9:AH9)</f>
        <v>1.5</v>
      </c>
      <c r="AJ9" s="92" t="s">
        <v>74</v>
      </c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53"/>
      <c r="BA9" s="53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</row>
    <row r="10" spans="1:190" ht="12" customHeight="1" x14ac:dyDescent="0.2">
      <c r="A10" s="76" t="s">
        <v>58</v>
      </c>
      <c r="B10" s="77" t="s">
        <v>59</v>
      </c>
      <c r="C10" s="91"/>
      <c r="D10" s="55" t="s">
        <v>18</v>
      </c>
      <c r="E10" s="55" t="s">
        <v>18</v>
      </c>
      <c r="F10" s="55"/>
      <c r="G10" s="55"/>
      <c r="H10" s="55">
        <v>0.5</v>
      </c>
      <c r="I10" s="55"/>
      <c r="J10" s="55">
        <v>0.5</v>
      </c>
      <c r="K10" s="55" t="s">
        <v>18</v>
      </c>
      <c r="L10" s="55" t="s">
        <v>18</v>
      </c>
      <c r="M10" s="55"/>
      <c r="N10" s="55"/>
      <c r="O10" s="55">
        <v>0.5</v>
      </c>
      <c r="P10" s="55">
        <v>0.5</v>
      </c>
      <c r="Q10" s="55">
        <v>0.5</v>
      </c>
      <c r="R10" s="55" t="s">
        <v>18</v>
      </c>
      <c r="S10" s="55" t="s">
        <v>18</v>
      </c>
      <c r="T10" s="55"/>
      <c r="U10" s="55">
        <v>0.5</v>
      </c>
      <c r="V10" s="55">
        <v>0.5</v>
      </c>
      <c r="W10" s="55"/>
      <c r="X10" s="55"/>
      <c r="Y10" s="55" t="s">
        <v>18</v>
      </c>
      <c r="Z10" s="55" t="s">
        <v>18</v>
      </c>
      <c r="AA10" s="55"/>
      <c r="AB10" s="55"/>
      <c r="AC10" s="55">
        <v>1</v>
      </c>
      <c r="AD10" s="55">
        <v>0.5</v>
      </c>
      <c r="AE10" s="55"/>
      <c r="AF10" s="55" t="s">
        <v>18</v>
      </c>
      <c r="AG10" s="55" t="s">
        <v>18</v>
      </c>
      <c r="AH10" s="55"/>
      <c r="AI10" s="56">
        <f t="shared" si="0"/>
        <v>5</v>
      </c>
      <c r="AJ10" s="92" t="s">
        <v>84</v>
      </c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53"/>
      <c r="BA10" s="53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</row>
    <row r="11" spans="1:190" ht="12" customHeight="1" x14ac:dyDescent="0.2">
      <c r="A11" s="79" t="s">
        <v>60</v>
      </c>
      <c r="B11" s="80" t="s">
        <v>61</v>
      </c>
      <c r="C11" s="100"/>
      <c r="D11" s="81" t="s">
        <v>18</v>
      </c>
      <c r="E11" s="81" t="s">
        <v>18</v>
      </c>
      <c r="F11" s="81"/>
      <c r="G11" s="81">
        <v>0.5</v>
      </c>
      <c r="H11" s="81">
        <v>1</v>
      </c>
      <c r="I11" s="93">
        <v>1.5</v>
      </c>
      <c r="J11" s="93"/>
      <c r="K11" s="55" t="s">
        <v>18</v>
      </c>
      <c r="L11" s="55" t="s">
        <v>18</v>
      </c>
      <c r="M11" s="93"/>
      <c r="N11" s="93">
        <v>0.5</v>
      </c>
      <c r="O11" s="93">
        <v>1</v>
      </c>
      <c r="P11" s="93">
        <v>0.5</v>
      </c>
      <c r="Q11" s="93">
        <v>0.5</v>
      </c>
      <c r="R11" s="55" t="s">
        <v>18</v>
      </c>
      <c r="S11" s="55" t="s">
        <v>18</v>
      </c>
      <c r="T11" s="93">
        <v>0.5</v>
      </c>
      <c r="U11" s="93">
        <v>0.5</v>
      </c>
      <c r="V11" s="93">
        <v>1</v>
      </c>
      <c r="W11" s="93">
        <v>0.5</v>
      </c>
      <c r="X11" s="93">
        <v>0.5</v>
      </c>
      <c r="Y11" s="55" t="s">
        <v>18</v>
      </c>
      <c r="Z11" s="55" t="s">
        <v>18</v>
      </c>
      <c r="AA11" s="93">
        <v>0.5</v>
      </c>
      <c r="AB11" s="93">
        <v>1</v>
      </c>
      <c r="AC11" s="93">
        <v>1</v>
      </c>
      <c r="AD11" s="93">
        <v>0.5</v>
      </c>
      <c r="AE11" s="93">
        <v>1</v>
      </c>
      <c r="AF11" s="55" t="s">
        <v>18</v>
      </c>
      <c r="AG11" s="55" t="s">
        <v>18</v>
      </c>
      <c r="AH11" s="93">
        <v>1</v>
      </c>
      <c r="AI11" s="94">
        <f t="shared" si="0"/>
        <v>13.5</v>
      </c>
      <c r="AJ11" s="92" t="s">
        <v>73</v>
      </c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53"/>
      <c r="BA11" s="53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</row>
    <row r="12" spans="1:190" s="74" customFormat="1" ht="12" customHeight="1" x14ac:dyDescent="0.2">
      <c r="A12" s="76" t="s">
        <v>70</v>
      </c>
      <c r="B12" s="77" t="s">
        <v>71</v>
      </c>
      <c r="C12" s="108"/>
      <c r="D12" s="78" t="s">
        <v>18</v>
      </c>
      <c r="E12" s="78" t="s">
        <v>18</v>
      </c>
      <c r="F12" s="78"/>
      <c r="G12" s="78">
        <v>0.5</v>
      </c>
      <c r="H12" s="78"/>
      <c r="I12" s="78">
        <v>1</v>
      </c>
      <c r="J12" s="78">
        <v>1</v>
      </c>
      <c r="K12" s="78" t="s">
        <v>18</v>
      </c>
      <c r="L12" s="78" t="s">
        <v>18</v>
      </c>
      <c r="M12" s="78"/>
      <c r="N12" s="78"/>
      <c r="O12" s="78"/>
      <c r="P12" s="78">
        <v>0.5</v>
      </c>
      <c r="Q12" s="78">
        <v>0.5</v>
      </c>
      <c r="R12" s="78" t="s">
        <v>18</v>
      </c>
      <c r="S12" s="78" t="s">
        <v>18</v>
      </c>
      <c r="T12" s="78">
        <v>0.5</v>
      </c>
      <c r="U12" s="78">
        <v>1</v>
      </c>
      <c r="V12" s="78">
        <v>0.5</v>
      </c>
      <c r="W12" s="78">
        <v>0.5</v>
      </c>
      <c r="X12" s="78">
        <v>0.5</v>
      </c>
      <c r="Y12" s="78" t="s">
        <v>18</v>
      </c>
      <c r="Z12" s="78" t="s">
        <v>18</v>
      </c>
      <c r="AA12" s="78">
        <v>0.5</v>
      </c>
      <c r="AB12" s="78">
        <v>0.5</v>
      </c>
      <c r="AC12" s="78">
        <v>0.5</v>
      </c>
      <c r="AD12" s="78">
        <v>1</v>
      </c>
      <c r="AE12" s="78">
        <v>1</v>
      </c>
      <c r="AF12" s="78" t="s">
        <v>18</v>
      </c>
      <c r="AG12" s="78" t="s">
        <v>18</v>
      </c>
      <c r="AH12" s="78">
        <v>1</v>
      </c>
      <c r="AI12" s="85">
        <f>SUM(D12:AH12)</f>
        <v>11</v>
      </c>
      <c r="AJ12" s="74" t="s">
        <v>72</v>
      </c>
      <c r="AZ12" s="75"/>
      <c r="BA12" s="75"/>
    </row>
    <row r="13" spans="1:190" s="74" customFormat="1" ht="12" customHeight="1" x14ac:dyDescent="0.2">
      <c r="A13" s="79" t="s">
        <v>80</v>
      </c>
      <c r="B13" s="80" t="s">
        <v>100</v>
      </c>
      <c r="C13" s="100"/>
      <c r="D13" s="78" t="s">
        <v>18</v>
      </c>
      <c r="E13" s="78" t="s">
        <v>18</v>
      </c>
      <c r="F13" s="81"/>
      <c r="G13" s="81"/>
      <c r="H13" s="81"/>
      <c r="I13" s="81">
        <v>0.5</v>
      </c>
      <c r="J13" s="81"/>
      <c r="K13" s="78" t="s">
        <v>18</v>
      </c>
      <c r="L13" s="78" t="s">
        <v>18</v>
      </c>
      <c r="M13" s="81"/>
      <c r="N13" s="81"/>
      <c r="O13" s="81"/>
      <c r="P13" s="81"/>
      <c r="Q13" s="81"/>
      <c r="R13" s="78" t="s">
        <v>18</v>
      </c>
      <c r="S13" s="78" t="s">
        <v>18</v>
      </c>
      <c r="T13" s="81"/>
      <c r="U13" s="81"/>
      <c r="V13" s="81"/>
      <c r="W13" s="81"/>
      <c r="X13" s="81"/>
      <c r="Y13" s="78" t="s">
        <v>18</v>
      </c>
      <c r="Z13" s="78" t="s">
        <v>18</v>
      </c>
      <c r="AA13" s="81"/>
      <c r="AB13" s="81">
        <v>0.5</v>
      </c>
      <c r="AC13" s="81"/>
      <c r="AD13" s="81"/>
      <c r="AE13" s="81"/>
      <c r="AF13" s="78" t="s">
        <v>18</v>
      </c>
      <c r="AG13" s="78" t="s">
        <v>18</v>
      </c>
      <c r="AH13" s="81"/>
      <c r="AI13" s="95">
        <f t="shared" si="0"/>
        <v>1</v>
      </c>
      <c r="AJ13" s="92" t="s">
        <v>82</v>
      </c>
      <c r="AZ13" s="75"/>
      <c r="BA13" s="75"/>
    </row>
    <row r="14" spans="1:190" s="74" customFormat="1" ht="12" customHeight="1" x14ac:dyDescent="0.2">
      <c r="A14" s="76" t="s">
        <v>97</v>
      </c>
      <c r="B14" s="77" t="s">
        <v>96</v>
      </c>
      <c r="C14" s="91"/>
      <c r="D14" s="78" t="s">
        <v>18</v>
      </c>
      <c r="E14" s="78" t="s">
        <v>18</v>
      </c>
      <c r="F14" s="78"/>
      <c r="G14" s="78"/>
      <c r="H14" s="78"/>
      <c r="I14" s="78"/>
      <c r="J14" s="78"/>
      <c r="K14" s="78" t="s">
        <v>18</v>
      </c>
      <c r="L14" s="78" t="s">
        <v>18</v>
      </c>
      <c r="M14" s="78"/>
      <c r="N14" s="78"/>
      <c r="O14" s="78"/>
      <c r="P14" s="78"/>
      <c r="Q14" s="78"/>
      <c r="R14" s="78" t="s">
        <v>18</v>
      </c>
      <c r="S14" s="78" t="s">
        <v>18</v>
      </c>
      <c r="T14" s="78"/>
      <c r="U14" s="78"/>
      <c r="V14" s="78"/>
      <c r="W14" s="78"/>
      <c r="X14" s="78">
        <v>1.5</v>
      </c>
      <c r="Y14" s="78" t="s">
        <v>18</v>
      </c>
      <c r="Z14" s="78">
        <v>8</v>
      </c>
      <c r="AA14" s="78">
        <v>5.5</v>
      </c>
      <c r="AB14" s="78"/>
      <c r="AC14" s="78"/>
      <c r="AD14" s="78"/>
      <c r="AE14" s="78"/>
      <c r="AF14" s="78" t="s">
        <v>18</v>
      </c>
      <c r="AG14" s="78" t="s">
        <v>18</v>
      </c>
      <c r="AH14" s="78"/>
      <c r="AI14" s="85">
        <f t="shared" si="0"/>
        <v>15</v>
      </c>
      <c r="AJ14" s="92" t="s">
        <v>98</v>
      </c>
      <c r="AZ14" s="75"/>
      <c r="BA14" s="75"/>
    </row>
    <row r="15" spans="1:190" s="74" customFormat="1" ht="12" customHeight="1" x14ac:dyDescent="0.2">
      <c r="A15" s="79" t="s">
        <v>78</v>
      </c>
      <c r="B15" s="80" t="s">
        <v>79</v>
      </c>
      <c r="C15" s="100"/>
      <c r="D15" s="78" t="s">
        <v>18</v>
      </c>
      <c r="E15" s="78" t="s">
        <v>18</v>
      </c>
      <c r="F15" s="81"/>
      <c r="G15" s="81"/>
      <c r="H15" s="81"/>
      <c r="I15" s="81"/>
      <c r="J15" s="81"/>
      <c r="K15" s="78" t="s">
        <v>18</v>
      </c>
      <c r="L15" s="78" t="s">
        <v>18</v>
      </c>
      <c r="M15" s="81"/>
      <c r="N15" s="81"/>
      <c r="O15" s="81"/>
      <c r="P15" s="81">
        <v>0.5</v>
      </c>
      <c r="Q15" s="81"/>
      <c r="R15" s="78" t="s">
        <v>18</v>
      </c>
      <c r="S15" s="78" t="s">
        <v>18</v>
      </c>
      <c r="T15" s="81"/>
      <c r="U15" s="81"/>
      <c r="V15" s="81"/>
      <c r="W15" s="81"/>
      <c r="X15" s="81"/>
      <c r="Y15" s="78" t="s">
        <v>18</v>
      </c>
      <c r="Z15" s="78" t="s">
        <v>18</v>
      </c>
      <c r="AA15" s="81"/>
      <c r="AB15" s="81"/>
      <c r="AC15" s="81"/>
      <c r="AD15" s="81"/>
      <c r="AE15" s="81"/>
      <c r="AF15" s="78" t="s">
        <v>18</v>
      </c>
      <c r="AG15" s="78" t="s">
        <v>18</v>
      </c>
      <c r="AH15" s="81">
        <v>0.5</v>
      </c>
      <c r="AI15" s="95">
        <f t="shared" si="0"/>
        <v>1</v>
      </c>
      <c r="AJ15" s="92"/>
      <c r="AZ15" s="75"/>
      <c r="BA15" s="75"/>
    </row>
    <row r="16" spans="1:190" s="74" customFormat="1" ht="12" customHeight="1" x14ac:dyDescent="0.2">
      <c r="A16" s="76" t="s">
        <v>89</v>
      </c>
      <c r="B16" s="77" t="s">
        <v>90</v>
      </c>
      <c r="C16" s="108"/>
      <c r="D16" s="78" t="s">
        <v>18</v>
      </c>
      <c r="E16" s="78" t="s">
        <v>18</v>
      </c>
      <c r="F16" s="78"/>
      <c r="G16" s="78"/>
      <c r="H16" s="78"/>
      <c r="I16" s="78"/>
      <c r="J16" s="78"/>
      <c r="K16" s="78" t="s">
        <v>18</v>
      </c>
      <c r="L16" s="78" t="s">
        <v>18</v>
      </c>
      <c r="M16" s="78"/>
      <c r="N16" s="78">
        <v>0.5</v>
      </c>
      <c r="O16" s="78"/>
      <c r="P16" s="78"/>
      <c r="Q16" s="78"/>
      <c r="R16" s="78" t="s">
        <v>18</v>
      </c>
      <c r="S16" s="78" t="s">
        <v>18</v>
      </c>
      <c r="T16" s="78"/>
      <c r="U16" s="78"/>
      <c r="V16" s="78"/>
      <c r="W16" s="78"/>
      <c r="X16" s="78"/>
      <c r="Y16" s="78" t="s">
        <v>18</v>
      </c>
      <c r="Z16" s="78" t="s">
        <v>18</v>
      </c>
      <c r="AA16" s="78"/>
      <c r="AB16" s="78"/>
      <c r="AC16" s="78"/>
      <c r="AD16" s="78"/>
      <c r="AE16" s="78"/>
      <c r="AF16" s="78" t="s">
        <v>18</v>
      </c>
      <c r="AG16" s="78" t="s">
        <v>18</v>
      </c>
      <c r="AH16" s="78"/>
      <c r="AI16" s="85">
        <f>SUM(D16:AH16)</f>
        <v>0.5</v>
      </c>
      <c r="AJ16" s="92" t="s">
        <v>77</v>
      </c>
      <c r="AZ16" s="75"/>
      <c r="BA16" s="75"/>
    </row>
    <row r="17" spans="1:190" s="74" customFormat="1" ht="12" customHeight="1" x14ac:dyDescent="0.2">
      <c r="A17" s="79" t="s">
        <v>87</v>
      </c>
      <c r="B17" s="80" t="s">
        <v>88</v>
      </c>
      <c r="C17" s="100"/>
      <c r="D17" s="78" t="s">
        <v>18</v>
      </c>
      <c r="E17" s="78" t="s">
        <v>18</v>
      </c>
      <c r="F17" s="81"/>
      <c r="G17" s="81"/>
      <c r="H17" s="81"/>
      <c r="I17" s="81">
        <v>2.5</v>
      </c>
      <c r="J17" s="81">
        <v>2.5</v>
      </c>
      <c r="K17" s="78" t="s">
        <v>18</v>
      </c>
      <c r="L17" s="78" t="s">
        <v>18</v>
      </c>
      <c r="M17" s="81"/>
      <c r="N17" s="81">
        <v>4.5</v>
      </c>
      <c r="O17" s="81">
        <v>2</v>
      </c>
      <c r="P17" s="81"/>
      <c r="Q17" s="81"/>
      <c r="R17" s="78" t="s">
        <v>18</v>
      </c>
      <c r="S17" s="78" t="s">
        <v>18</v>
      </c>
      <c r="T17" s="81"/>
      <c r="U17" s="81"/>
      <c r="V17" s="81"/>
      <c r="W17" s="81"/>
      <c r="X17" s="81"/>
      <c r="Y17" s="78" t="s">
        <v>18</v>
      </c>
      <c r="Z17" s="78" t="s">
        <v>18</v>
      </c>
      <c r="AA17" s="81"/>
      <c r="AB17" s="81"/>
      <c r="AC17" s="81"/>
      <c r="AD17" s="81"/>
      <c r="AE17" s="81"/>
      <c r="AF17" s="78" t="s">
        <v>18</v>
      </c>
      <c r="AG17" s="78" t="s">
        <v>18</v>
      </c>
      <c r="AH17" s="81"/>
      <c r="AI17" s="95">
        <f t="shared" si="0"/>
        <v>11.5</v>
      </c>
      <c r="AZ17" s="75"/>
      <c r="BA17" s="75"/>
    </row>
    <row r="18" spans="1:190" s="74" customFormat="1" ht="12" customHeight="1" x14ac:dyDescent="0.2">
      <c r="A18" s="76" t="s">
        <v>92</v>
      </c>
      <c r="B18" s="112" t="s">
        <v>91</v>
      </c>
      <c r="C18" s="111"/>
      <c r="D18" s="78" t="s">
        <v>18</v>
      </c>
      <c r="E18" s="78" t="s">
        <v>18</v>
      </c>
      <c r="F18" s="78"/>
      <c r="G18" s="78"/>
      <c r="H18" s="78"/>
      <c r="I18" s="78"/>
      <c r="J18" s="78"/>
      <c r="K18" s="78" t="s">
        <v>18</v>
      </c>
      <c r="L18" s="78" t="s">
        <v>18</v>
      </c>
      <c r="M18" s="78"/>
      <c r="N18" s="78"/>
      <c r="O18" s="78"/>
      <c r="P18" s="78">
        <v>2</v>
      </c>
      <c r="Q18" s="78"/>
      <c r="R18" s="78" t="s">
        <v>18</v>
      </c>
      <c r="S18" s="78" t="s">
        <v>18</v>
      </c>
      <c r="T18" s="78"/>
      <c r="U18" s="78">
        <v>1</v>
      </c>
      <c r="V18" s="78">
        <v>0.5</v>
      </c>
      <c r="W18" s="78">
        <v>2</v>
      </c>
      <c r="X18" s="78"/>
      <c r="Y18" s="78" t="s">
        <v>18</v>
      </c>
      <c r="Z18" s="78" t="s">
        <v>18</v>
      </c>
      <c r="AA18" s="78"/>
      <c r="AB18" s="78"/>
      <c r="AC18" s="78">
        <v>1.5</v>
      </c>
      <c r="AD18" s="78"/>
      <c r="AE18" s="78"/>
      <c r="AF18" s="78" t="s">
        <v>18</v>
      </c>
      <c r="AG18" s="78" t="s">
        <v>18</v>
      </c>
      <c r="AH18" s="78">
        <v>1</v>
      </c>
      <c r="AI18" s="85">
        <f t="shared" ref="AI18" si="1">SUM(D18:AH18)</f>
        <v>8</v>
      </c>
      <c r="AJ18" s="92" t="s">
        <v>93</v>
      </c>
      <c r="AZ18" s="75"/>
      <c r="BA18" s="75"/>
    </row>
    <row r="19" spans="1:190" s="22" customFormat="1" x14ac:dyDescent="0.25">
      <c r="A19" s="11"/>
      <c r="B19" s="54" t="s">
        <v>6</v>
      </c>
      <c r="C19" s="72"/>
      <c r="D19" s="99">
        <f t="shared" ref="D19:AE19" si="2">SUM(D8:D18)</f>
        <v>0</v>
      </c>
      <c r="E19" s="99">
        <f t="shared" si="2"/>
        <v>0</v>
      </c>
      <c r="F19" s="97">
        <f t="shared" si="2"/>
        <v>0</v>
      </c>
      <c r="G19" s="58">
        <f t="shared" si="2"/>
        <v>1</v>
      </c>
      <c r="H19" s="58">
        <f t="shared" si="2"/>
        <v>1.5</v>
      </c>
      <c r="I19" s="58">
        <f t="shared" si="2"/>
        <v>5.5</v>
      </c>
      <c r="J19" s="97">
        <f t="shared" si="2"/>
        <v>4</v>
      </c>
      <c r="K19" s="99">
        <f t="shared" si="2"/>
        <v>0</v>
      </c>
      <c r="L19" s="99">
        <f t="shared" si="2"/>
        <v>0</v>
      </c>
      <c r="M19" s="97">
        <f t="shared" si="2"/>
        <v>0</v>
      </c>
      <c r="N19" s="58">
        <f t="shared" si="2"/>
        <v>5.5</v>
      </c>
      <c r="O19" s="58">
        <f t="shared" si="2"/>
        <v>3.5</v>
      </c>
      <c r="P19" s="58">
        <f t="shared" si="2"/>
        <v>4</v>
      </c>
      <c r="Q19" s="97">
        <f t="shared" si="2"/>
        <v>2</v>
      </c>
      <c r="R19" s="99">
        <f t="shared" si="2"/>
        <v>0</v>
      </c>
      <c r="S19" s="99">
        <f t="shared" si="2"/>
        <v>0</v>
      </c>
      <c r="T19" s="97">
        <f t="shared" si="2"/>
        <v>1</v>
      </c>
      <c r="U19" s="58">
        <f t="shared" si="2"/>
        <v>3</v>
      </c>
      <c r="V19" s="58">
        <f t="shared" si="2"/>
        <v>2.5</v>
      </c>
      <c r="W19" s="58">
        <f t="shared" si="2"/>
        <v>4</v>
      </c>
      <c r="X19" s="97">
        <f t="shared" si="2"/>
        <v>2.5</v>
      </c>
      <c r="Y19" s="99">
        <f t="shared" si="2"/>
        <v>0</v>
      </c>
      <c r="Z19" s="99">
        <f t="shared" si="2"/>
        <v>8</v>
      </c>
      <c r="AA19" s="97">
        <f t="shared" si="2"/>
        <v>7</v>
      </c>
      <c r="AB19" s="58">
        <f t="shared" si="2"/>
        <v>2</v>
      </c>
      <c r="AC19" s="58">
        <f t="shared" si="2"/>
        <v>4</v>
      </c>
      <c r="AD19" s="58">
        <f t="shared" si="2"/>
        <v>3</v>
      </c>
      <c r="AE19" s="97">
        <f t="shared" si="2"/>
        <v>2.5</v>
      </c>
      <c r="AF19" s="99">
        <f t="shared" ref="AF19:AH19" si="3">SUM(AF8:AF18)</f>
        <v>0</v>
      </c>
      <c r="AG19" s="99">
        <f t="shared" si="3"/>
        <v>0</v>
      </c>
      <c r="AH19" s="97">
        <f t="shared" si="3"/>
        <v>3.5</v>
      </c>
      <c r="AI19" s="59">
        <f t="shared" ref="AI19" si="4">SUM(AI8:AI18)</f>
        <v>70</v>
      </c>
      <c r="AJ19" s="47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53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6" customFormat="1" x14ac:dyDescent="0.25">
      <c r="A20" s="12" t="s">
        <v>7</v>
      </c>
      <c r="B20" s="13"/>
      <c r="C20" s="13"/>
      <c r="D20" s="60"/>
      <c r="E20" s="60"/>
      <c r="F20" s="60"/>
      <c r="G20" s="60"/>
      <c r="H20" s="60"/>
      <c r="I20" s="60"/>
      <c r="J20" s="60"/>
      <c r="K20" s="60"/>
      <c r="L20" s="60"/>
      <c r="M20" s="60">
        <f>7.5</f>
        <v>7.5</v>
      </c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56">
        <f t="shared" ref="AI20:AI40" si="5">SUM(D20:AH20)</f>
        <v>7.5</v>
      </c>
      <c r="AJ20" s="47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53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6" customFormat="1" x14ac:dyDescent="0.25">
      <c r="A21" s="12" t="s">
        <v>12</v>
      </c>
      <c r="B21" s="13"/>
      <c r="C21" s="13"/>
      <c r="D21" s="60"/>
      <c r="E21" s="60"/>
      <c r="F21" s="60"/>
      <c r="G21" s="60">
        <v>2.5</v>
      </c>
      <c r="H21" s="60">
        <v>3</v>
      </c>
      <c r="I21" s="60">
        <v>1</v>
      </c>
      <c r="J21" s="60">
        <v>1</v>
      </c>
      <c r="K21" s="60"/>
      <c r="L21" s="60"/>
      <c r="M21" s="60"/>
      <c r="N21" s="60">
        <v>1</v>
      </c>
      <c r="O21" s="60">
        <v>3</v>
      </c>
      <c r="P21" s="60">
        <v>2</v>
      </c>
      <c r="Q21" s="60">
        <v>2</v>
      </c>
      <c r="R21" s="60"/>
      <c r="S21" s="60"/>
      <c r="T21" s="60">
        <v>4.5</v>
      </c>
      <c r="U21" s="60">
        <v>2</v>
      </c>
      <c r="V21" s="60">
        <v>2</v>
      </c>
      <c r="W21" s="60">
        <v>2</v>
      </c>
      <c r="X21" s="60">
        <v>2.5</v>
      </c>
      <c r="Y21" s="60"/>
      <c r="Z21" s="60"/>
      <c r="AA21" s="60">
        <v>1</v>
      </c>
      <c r="AB21" s="60">
        <v>3.5</v>
      </c>
      <c r="AC21" s="60">
        <v>2</v>
      </c>
      <c r="AD21" s="60">
        <v>2</v>
      </c>
      <c r="AE21" s="60">
        <v>3</v>
      </c>
      <c r="AF21" s="60"/>
      <c r="AG21" s="60"/>
      <c r="AH21" s="60">
        <v>3</v>
      </c>
      <c r="AI21" s="56">
        <f>SUM(D21:AH21)</f>
        <v>43</v>
      </c>
      <c r="AJ21" s="50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53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x14ac:dyDescent="0.25">
      <c r="A22" s="103" t="s">
        <v>86</v>
      </c>
      <c r="B22" s="104"/>
      <c r="C22" s="104"/>
      <c r="D22" s="105"/>
      <c r="E22" s="105"/>
      <c r="F22" s="105">
        <v>7.5</v>
      </c>
      <c r="G22" s="105">
        <v>1</v>
      </c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56">
        <f t="shared" si="5"/>
        <v>8.5</v>
      </c>
      <c r="AJ22" s="109" t="s">
        <v>99</v>
      </c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53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</row>
    <row r="23" spans="1:190" s="74" customFormat="1" x14ac:dyDescent="0.25">
      <c r="A23" s="87" t="s">
        <v>11</v>
      </c>
      <c r="B23" s="88"/>
      <c r="C23" s="88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6">
        <f t="shared" si="5"/>
        <v>0</v>
      </c>
      <c r="AJ23" s="90" t="s">
        <v>43</v>
      </c>
      <c r="AZ23" s="75"/>
    </row>
    <row r="24" spans="1:190" ht="12.75" customHeight="1" x14ac:dyDescent="0.25">
      <c r="A24" s="116" t="s">
        <v>55</v>
      </c>
      <c r="B24" s="117"/>
      <c r="C24" s="118"/>
      <c r="D24" s="60"/>
      <c r="E24" s="60"/>
      <c r="F24" s="60"/>
      <c r="G24" s="60">
        <v>0.5</v>
      </c>
      <c r="H24" s="60"/>
      <c r="I24" s="60"/>
      <c r="J24" s="60"/>
      <c r="K24" s="60"/>
      <c r="L24" s="60"/>
      <c r="M24" s="60"/>
      <c r="N24" s="60"/>
      <c r="O24" s="60"/>
      <c r="P24" s="60">
        <v>1</v>
      </c>
      <c r="Q24" s="60">
        <v>1.5</v>
      </c>
      <c r="R24" s="60"/>
      <c r="S24" s="60"/>
      <c r="T24" s="60"/>
      <c r="U24" s="60"/>
      <c r="V24" s="60">
        <v>2</v>
      </c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56">
        <f t="shared" ref="AI24:AI31" si="6">SUM(D24:AH24)</f>
        <v>5</v>
      </c>
      <c r="AJ24" s="107" t="s">
        <v>95</v>
      </c>
      <c r="AK24" s="106"/>
      <c r="AL24" s="106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53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</row>
    <row r="25" spans="1:190" x14ac:dyDescent="0.25">
      <c r="A25" s="12" t="s">
        <v>56</v>
      </c>
      <c r="B25" s="13"/>
      <c r="C25" s="13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>
        <v>0.5</v>
      </c>
      <c r="X25" s="60"/>
      <c r="Y25" s="60"/>
      <c r="Z25" s="60"/>
      <c r="AA25" s="60"/>
      <c r="AB25" s="60">
        <v>0.5</v>
      </c>
      <c r="AC25" s="60">
        <v>0.5</v>
      </c>
      <c r="AD25" s="60"/>
      <c r="AE25" s="60"/>
      <c r="AF25" s="60"/>
      <c r="AG25" s="60"/>
      <c r="AH25" s="60"/>
      <c r="AI25" s="56">
        <f t="shared" si="6"/>
        <v>1.5</v>
      </c>
      <c r="AJ25" s="107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53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</row>
    <row r="26" spans="1:190" x14ac:dyDescent="0.25">
      <c r="A26" s="125" t="s">
        <v>50</v>
      </c>
      <c r="B26" s="126"/>
      <c r="C26" s="127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56">
        <f t="shared" si="6"/>
        <v>0</v>
      </c>
      <c r="AJ26" s="50" t="s">
        <v>68</v>
      </c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53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</row>
    <row r="27" spans="1:190" x14ac:dyDescent="0.25">
      <c r="A27" s="101" t="s">
        <v>76</v>
      </c>
      <c r="B27" s="102"/>
      <c r="C27" s="102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56">
        <f t="shared" si="6"/>
        <v>0</v>
      </c>
      <c r="AJ27" s="50" t="s">
        <v>75</v>
      </c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53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</row>
    <row r="28" spans="1:190" x14ac:dyDescent="0.25">
      <c r="A28" s="12" t="s">
        <v>69</v>
      </c>
      <c r="B28" s="13"/>
      <c r="C28" s="13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>
        <v>0.5</v>
      </c>
      <c r="AD28" s="60"/>
      <c r="AE28" s="60"/>
      <c r="AF28" s="60"/>
      <c r="AG28" s="60"/>
      <c r="AH28" s="60"/>
      <c r="AI28" s="56">
        <f t="shared" si="6"/>
        <v>0.5</v>
      </c>
      <c r="AJ28" s="50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53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</row>
    <row r="29" spans="1:190" x14ac:dyDescent="0.25">
      <c r="A29" s="116" t="s">
        <v>49</v>
      </c>
      <c r="B29" s="117"/>
      <c r="C29" s="118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56">
        <f t="shared" si="6"/>
        <v>0</v>
      </c>
      <c r="AJ29" s="47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53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</row>
    <row r="30" spans="1:190" x14ac:dyDescent="0.25">
      <c r="A30" s="11" t="s">
        <v>65</v>
      </c>
      <c r="B30" s="14"/>
      <c r="C30" s="96"/>
      <c r="D30" s="60"/>
      <c r="E30" s="60"/>
      <c r="F30" s="60"/>
      <c r="G30" s="60">
        <v>1</v>
      </c>
      <c r="H30" s="60">
        <v>2</v>
      </c>
      <c r="I30" s="60">
        <v>1</v>
      </c>
      <c r="J30" s="60"/>
      <c r="K30" s="60"/>
      <c r="L30" s="60"/>
      <c r="M30" s="60"/>
      <c r="N30" s="60">
        <v>1</v>
      </c>
      <c r="O30" s="60">
        <v>1</v>
      </c>
      <c r="P30" s="60"/>
      <c r="Q30" s="60"/>
      <c r="R30" s="60"/>
      <c r="S30" s="60"/>
      <c r="T30" s="60">
        <v>1</v>
      </c>
      <c r="U30" s="60"/>
      <c r="V30" s="60"/>
      <c r="W30" s="60">
        <v>1</v>
      </c>
      <c r="X30" s="60">
        <v>0.5</v>
      </c>
      <c r="Y30" s="60"/>
      <c r="Z30" s="60"/>
      <c r="AA30" s="60"/>
      <c r="AB30" s="60">
        <v>1.5</v>
      </c>
      <c r="AC30" s="60"/>
      <c r="AD30" s="60">
        <v>1</v>
      </c>
      <c r="AE30" s="60">
        <v>2</v>
      </c>
      <c r="AF30" s="60"/>
      <c r="AG30" s="60"/>
      <c r="AH30" s="60"/>
      <c r="AI30" s="56">
        <f t="shared" si="6"/>
        <v>13</v>
      </c>
      <c r="AJ30" s="47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53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</row>
    <row r="31" spans="1:190" x14ac:dyDescent="0.25">
      <c r="A31" s="11" t="s">
        <v>81</v>
      </c>
      <c r="B31" s="14"/>
      <c r="C31" s="96"/>
      <c r="D31" s="60"/>
      <c r="E31" s="60"/>
      <c r="F31" s="60"/>
      <c r="G31" s="60">
        <v>0.5</v>
      </c>
      <c r="H31" s="60"/>
      <c r="I31" s="60"/>
      <c r="J31" s="60"/>
      <c r="K31" s="60"/>
      <c r="L31" s="60"/>
      <c r="M31" s="60"/>
      <c r="N31" s="60"/>
      <c r="O31" s="60"/>
      <c r="P31" s="60">
        <v>0.5</v>
      </c>
      <c r="Q31" s="60">
        <v>2.5</v>
      </c>
      <c r="R31" s="60"/>
      <c r="S31" s="60"/>
      <c r="T31" s="60"/>
      <c r="U31" s="60">
        <v>1.5</v>
      </c>
      <c r="V31" s="60">
        <v>1</v>
      </c>
      <c r="W31" s="60"/>
      <c r="X31" s="60"/>
      <c r="Y31" s="60"/>
      <c r="Z31" s="60"/>
      <c r="AA31" s="60"/>
      <c r="AB31" s="60">
        <v>0.5</v>
      </c>
      <c r="AC31" s="60">
        <v>1</v>
      </c>
      <c r="AD31" s="60"/>
      <c r="AE31" s="60"/>
      <c r="AF31" s="60"/>
      <c r="AG31" s="60"/>
      <c r="AH31" s="60"/>
      <c r="AI31" s="56">
        <f t="shared" si="6"/>
        <v>7.5</v>
      </c>
      <c r="AJ31" s="47" t="s">
        <v>94</v>
      </c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53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</row>
    <row r="32" spans="1:190" x14ac:dyDescent="0.25">
      <c r="A32" s="116" t="s">
        <v>57</v>
      </c>
      <c r="B32" s="117"/>
      <c r="C32" s="118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>
        <v>0.5</v>
      </c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56">
        <f t="shared" si="5"/>
        <v>0.5</v>
      </c>
      <c r="AJ32" s="47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53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</row>
    <row r="33" spans="1:69" x14ac:dyDescent="0.25">
      <c r="A33" s="113" t="s">
        <v>48</v>
      </c>
      <c r="B33" s="114"/>
      <c r="C33" s="115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>
        <v>0.5</v>
      </c>
      <c r="O33" s="60"/>
      <c r="P33" s="60"/>
      <c r="Q33" s="60"/>
      <c r="R33" s="60"/>
      <c r="S33" s="60"/>
      <c r="T33" s="60">
        <v>0.5</v>
      </c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56">
        <f t="shared" si="5"/>
        <v>1</v>
      </c>
      <c r="AJ33" s="47" t="s">
        <v>66</v>
      </c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53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</row>
    <row r="34" spans="1:69" x14ac:dyDescent="0.25">
      <c r="A34" s="82" t="s">
        <v>54</v>
      </c>
      <c r="B34" s="83"/>
      <c r="C34" s="84"/>
      <c r="D34" s="60"/>
      <c r="E34" s="60"/>
      <c r="F34" s="60"/>
      <c r="G34" s="60">
        <v>0.5</v>
      </c>
      <c r="H34" s="60">
        <v>1</v>
      </c>
      <c r="I34" s="60"/>
      <c r="J34" s="60"/>
      <c r="K34" s="60"/>
      <c r="L34" s="60"/>
      <c r="M34" s="60"/>
      <c r="N34" s="60"/>
      <c r="O34" s="60"/>
      <c r="P34" s="60">
        <v>1</v>
      </c>
      <c r="Q34" s="60"/>
      <c r="R34" s="60"/>
      <c r="S34" s="60"/>
      <c r="T34" s="60">
        <v>0.5</v>
      </c>
      <c r="U34" s="60"/>
      <c r="V34" s="60"/>
      <c r="W34" s="60">
        <v>1</v>
      </c>
      <c r="X34" s="60"/>
      <c r="Y34" s="60"/>
      <c r="Z34" s="60"/>
      <c r="AA34" s="60"/>
      <c r="AB34" s="60"/>
      <c r="AC34" s="60"/>
      <c r="AD34" s="60">
        <v>0.5</v>
      </c>
      <c r="AE34" s="60"/>
      <c r="AF34" s="60"/>
      <c r="AG34" s="60"/>
      <c r="AH34" s="60"/>
      <c r="AI34" s="56">
        <f t="shared" si="5"/>
        <v>4.5</v>
      </c>
      <c r="AJ34" s="47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53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</row>
    <row r="35" spans="1:69" x14ac:dyDescent="0.25">
      <c r="A35" s="113" t="s">
        <v>53</v>
      </c>
      <c r="B35" s="114"/>
      <c r="C35" s="115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56">
        <f t="shared" si="5"/>
        <v>0</v>
      </c>
      <c r="AJ35" s="47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53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</row>
    <row r="36" spans="1:69" x14ac:dyDescent="0.25">
      <c r="A36" s="122" t="s">
        <v>83</v>
      </c>
      <c r="B36" s="123"/>
      <c r="C36" s="124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>
        <v>1</v>
      </c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>
        <v>1</v>
      </c>
      <c r="AI36" s="85">
        <f t="shared" si="5"/>
        <v>2</v>
      </c>
      <c r="AJ36" s="47" t="s">
        <v>101</v>
      </c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53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</row>
    <row r="37" spans="1:69" x14ac:dyDescent="0.25">
      <c r="A37" s="113" t="s">
        <v>67</v>
      </c>
      <c r="B37" s="114"/>
      <c r="C37" s="115"/>
      <c r="D37" s="60"/>
      <c r="E37" s="60"/>
      <c r="F37" s="60"/>
      <c r="G37" s="60"/>
      <c r="H37" s="60"/>
      <c r="I37" s="60"/>
      <c r="J37" s="98">
        <v>1</v>
      </c>
      <c r="K37" s="60"/>
      <c r="L37" s="60"/>
      <c r="M37" s="60"/>
      <c r="N37" s="60">
        <v>0.5</v>
      </c>
      <c r="O37" s="60"/>
      <c r="P37" s="60"/>
      <c r="Q37" s="98"/>
      <c r="R37" s="60"/>
      <c r="S37" s="60"/>
      <c r="T37" s="60"/>
      <c r="U37" s="60"/>
      <c r="V37" s="60"/>
      <c r="W37" s="60"/>
      <c r="X37" s="98"/>
      <c r="Y37" s="60"/>
      <c r="Z37" s="60"/>
      <c r="AA37" s="60"/>
      <c r="AB37" s="60"/>
      <c r="AC37" s="60"/>
      <c r="AD37" s="60"/>
      <c r="AE37" s="98"/>
      <c r="AF37" s="60"/>
      <c r="AG37" s="60"/>
      <c r="AH37" s="60"/>
      <c r="AI37" s="56">
        <f t="shared" si="5"/>
        <v>1.5</v>
      </c>
      <c r="AJ37" s="47">
        <v>1503</v>
      </c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53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</row>
    <row r="38" spans="1:69" x14ac:dyDescent="0.25">
      <c r="A38" s="82"/>
      <c r="B38" s="83"/>
      <c r="C38" s="84"/>
      <c r="D38" s="60"/>
      <c r="E38" s="60"/>
      <c r="F38" s="60"/>
      <c r="G38" s="60"/>
      <c r="H38" s="60"/>
      <c r="I38" s="60"/>
      <c r="J38" s="98"/>
      <c r="K38" s="60"/>
      <c r="L38" s="60"/>
      <c r="M38" s="60"/>
      <c r="N38" s="60"/>
      <c r="O38" s="60"/>
      <c r="P38" s="60"/>
      <c r="Q38" s="98"/>
      <c r="R38" s="60"/>
      <c r="S38" s="60"/>
      <c r="T38" s="60"/>
      <c r="U38" s="60"/>
      <c r="V38" s="60"/>
      <c r="W38" s="60"/>
      <c r="X38" s="98"/>
      <c r="Y38" s="60"/>
      <c r="Z38" s="60"/>
      <c r="AA38" s="60"/>
      <c r="AB38" s="60"/>
      <c r="AC38" s="60"/>
      <c r="AD38" s="60"/>
      <c r="AE38" s="98"/>
      <c r="AF38" s="60"/>
      <c r="AG38" s="60"/>
      <c r="AH38" s="60"/>
      <c r="AI38" s="56">
        <f t="shared" si="5"/>
        <v>0</v>
      </c>
      <c r="AJ38" s="47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53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</row>
    <row r="39" spans="1:69" x14ac:dyDescent="0.25">
      <c r="A39" s="119"/>
      <c r="B39" s="120"/>
      <c r="C39" s="121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56">
        <f t="shared" si="5"/>
        <v>0</v>
      </c>
      <c r="AJ39" s="47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53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</row>
    <row r="40" spans="1:69" x14ac:dyDescent="0.25">
      <c r="A40" s="11" t="s">
        <v>8</v>
      </c>
      <c r="B40" s="14"/>
      <c r="C40" s="14"/>
      <c r="D40" s="110">
        <f t="shared" ref="D40:AE40" si="7">SUM(D19:D39)</f>
        <v>0</v>
      </c>
      <c r="E40" s="110">
        <f t="shared" si="7"/>
        <v>0</v>
      </c>
      <c r="F40" s="97">
        <f t="shared" si="7"/>
        <v>7.5</v>
      </c>
      <c r="G40" s="97">
        <f t="shared" si="7"/>
        <v>7</v>
      </c>
      <c r="H40" s="97">
        <f t="shared" si="7"/>
        <v>7.5</v>
      </c>
      <c r="I40" s="58">
        <f t="shared" si="7"/>
        <v>7.5</v>
      </c>
      <c r="J40" s="97">
        <f t="shared" si="7"/>
        <v>6</v>
      </c>
      <c r="K40" s="110">
        <f t="shared" si="7"/>
        <v>0</v>
      </c>
      <c r="L40" s="110">
        <f t="shared" si="7"/>
        <v>0</v>
      </c>
      <c r="M40" s="97">
        <f t="shared" si="7"/>
        <v>7.5</v>
      </c>
      <c r="N40" s="97">
        <f t="shared" si="7"/>
        <v>8.5</v>
      </c>
      <c r="O40" s="97">
        <f t="shared" si="7"/>
        <v>7.5</v>
      </c>
      <c r="P40" s="58">
        <f t="shared" si="7"/>
        <v>8.5</v>
      </c>
      <c r="Q40" s="97">
        <f t="shared" si="7"/>
        <v>8</v>
      </c>
      <c r="R40" s="110">
        <f t="shared" si="7"/>
        <v>0</v>
      </c>
      <c r="S40" s="99">
        <f t="shared" si="7"/>
        <v>0</v>
      </c>
      <c r="T40" s="97">
        <f t="shared" si="7"/>
        <v>7.5</v>
      </c>
      <c r="U40" s="97">
        <f t="shared" si="7"/>
        <v>7.5</v>
      </c>
      <c r="V40" s="97">
        <f t="shared" si="7"/>
        <v>7.5</v>
      </c>
      <c r="W40" s="58">
        <f t="shared" si="7"/>
        <v>9</v>
      </c>
      <c r="X40" s="97">
        <f t="shared" si="7"/>
        <v>5.5</v>
      </c>
      <c r="Y40" s="110">
        <f t="shared" si="7"/>
        <v>0</v>
      </c>
      <c r="Z40" s="99">
        <f t="shared" si="7"/>
        <v>8</v>
      </c>
      <c r="AA40" s="97">
        <f t="shared" si="7"/>
        <v>8</v>
      </c>
      <c r="AB40" s="97">
        <f t="shared" si="7"/>
        <v>8</v>
      </c>
      <c r="AC40" s="97">
        <f t="shared" si="7"/>
        <v>8</v>
      </c>
      <c r="AD40" s="58">
        <f t="shared" si="7"/>
        <v>6.5</v>
      </c>
      <c r="AE40" s="97">
        <f t="shared" si="7"/>
        <v>7.5</v>
      </c>
      <c r="AF40" s="110">
        <f t="shared" ref="AF40:AH40" si="8">SUM(AF19:AF39)</f>
        <v>0</v>
      </c>
      <c r="AG40" s="99">
        <f t="shared" si="8"/>
        <v>0</v>
      </c>
      <c r="AH40" s="97">
        <f t="shared" si="8"/>
        <v>7.5</v>
      </c>
      <c r="AI40" s="56">
        <f t="shared" si="5"/>
        <v>166</v>
      </c>
      <c r="AJ40" s="47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53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</row>
    <row r="41" spans="1:69" s="29" customFormat="1" ht="13" thickBot="1" x14ac:dyDescent="0.3">
      <c r="A41" s="15" t="s">
        <v>9</v>
      </c>
      <c r="B41" s="16"/>
      <c r="C41" s="17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30"/>
      <c r="AZ41" s="53"/>
    </row>
    <row r="42" spans="1:69" s="29" customFormat="1" ht="10.5" thickBot="1" x14ac:dyDescent="0.25">
      <c r="A42" s="18" t="s">
        <v>23</v>
      </c>
      <c r="B42" s="17" t="s">
        <v>24</v>
      </c>
      <c r="C42" s="17"/>
      <c r="D42" s="61"/>
      <c r="E42" s="61"/>
      <c r="F42" s="61" t="s">
        <v>30</v>
      </c>
      <c r="G42" s="61"/>
      <c r="H42" s="61" t="s">
        <v>31</v>
      </c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Y42" s="61"/>
      <c r="Z42" s="61"/>
      <c r="AA42" s="61"/>
      <c r="AB42" s="61"/>
      <c r="AC42" s="61"/>
      <c r="AD42" s="61"/>
      <c r="AE42" s="61"/>
      <c r="AF42" s="67" t="s">
        <v>10</v>
      </c>
      <c r="AG42" s="66">
        <f>21</f>
        <v>21</v>
      </c>
      <c r="AH42" s="61"/>
      <c r="AI42" s="62">
        <f>7.5*AG42</f>
        <v>157.5</v>
      </c>
      <c r="AJ42" s="30"/>
      <c r="AZ42" s="53"/>
    </row>
    <row r="43" spans="1:69" s="29" customFormat="1" ht="10" x14ac:dyDescent="0.2">
      <c r="A43" s="18" t="s">
        <v>22</v>
      </c>
      <c r="B43" s="17" t="s">
        <v>25</v>
      </c>
      <c r="C43" s="17"/>
      <c r="D43" s="61"/>
      <c r="E43" s="61"/>
      <c r="F43" s="61" t="s">
        <v>38</v>
      </c>
      <c r="G43" s="61"/>
      <c r="H43" s="61" t="s">
        <v>32</v>
      </c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30"/>
      <c r="AZ43" s="53"/>
    </row>
    <row r="44" spans="1:69" s="29" customFormat="1" ht="10" x14ac:dyDescent="0.2">
      <c r="A44" s="18" t="s">
        <v>28</v>
      </c>
      <c r="B44" s="17" t="s">
        <v>29</v>
      </c>
      <c r="C44" s="17"/>
      <c r="D44" s="61"/>
      <c r="E44" s="61"/>
      <c r="F44" s="61" t="s">
        <v>37</v>
      </c>
      <c r="G44" s="61"/>
      <c r="H44" s="61" t="s">
        <v>33</v>
      </c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Y44" s="61"/>
      <c r="Z44" s="61"/>
      <c r="AA44" s="61"/>
      <c r="AB44" s="61"/>
      <c r="AC44" s="61"/>
      <c r="AD44" s="61"/>
      <c r="AE44" s="61"/>
      <c r="AF44" s="67" t="s">
        <v>44</v>
      </c>
      <c r="AG44" s="61"/>
      <c r="AH44" s="61"/>
      <c r="AI44" s="61">
        <f>AI40-AI42</f>
        <v>8.5</v>
      </c>
      <c r="AJ44" s="70" t="s">
        <v>42</v>
      </c>
      <c r="AZ44" s="53"/>
    </row>
    <row r="45" spans="1:69" s="29" customFormat="1" ht="10" x14ac:dyDescent="0.2">
      <c r="A45" s="17" t="s">
        <v>26</v>
      </c>
      <c r="B45" s="17" t="s">
        <v>27</v>
      </c>
      <c r="C45" s="30"/>
      <c r="D45" s="63"/>
      <c r="E45" s="63"/>
      <c r="F45" s="63" t="s">
        <v>39</v>
      </c>
      <c r="G45" s="63"/>
      <c r="H45" s="63" t="s">
        <v>34</v>
      </c>
      <c r="I45" s="63"/>
      <c r="J45" s="63"/>
      <c r="K45" s="63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30"/>
    </row>
    <row r="46" spans="1:69" s="29" customFormat="1" ht="10" x14ac:dyDescent="0.2">
      <c r="A46" s="30" t="s">
        <v>20</v>
      </c>
      <c r="B46" s="30" t="s">
        <v>21</v>
      </c>
      <c r="C46" s="30"/>
      <c r="D46" s="63"/>
      <c r="E46" s="63"/>
      <c r="F46" s="63" t="s">
        <v>35</v>
      </c>
      <c r="G46" s="63"/>
      <c r="H46" s="63" t="s">
        <v>40</v>
      </c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Y46" s="63"/>
      <c r="Z46" s="63"/>
      <c r="AA46" s="63"/>
      <c r="AB46" s="63"/>
      <c r="AC46" s="63"/>
      <c r="AD46" s="63"/>
      <c r="AE46" s="63"/>
      <c r="AF46" s="68" t="s">
        <v>45</v>
      </c>
      <c r="AG46" s="63"/>
      <c r="AH46" s="63"/>
      <c r="AI46" s="64">
        <f>-12</f>
        <v>-12</v>
      </c>
      <c r="AJ46" s="30"/>
      <c r="AL46" s="29" t="s">
        <v>43</v>
      </c>
    </row>
    <row r="47" spans="1:69" s="29" customFormat="1" ht="10" x14ac:dyDescent="0.2">
      <c r="A47" s="30"/>
      <c r="B47" s="30"/>
      <c r="C47" s="30"/>
      <c r="D47" s="63"/>
      <c r="E47" s="63"/>
      <c r="F47" s="63"/>
      <c r="G47" s="63"/>
      <c r="H47" s="63" t="s">
        <v>41</v>
      </c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30"/>
    </row>
    <row r="48" spans="1:69" s="29" customFormat="1" ht="13" thickBot="1" x14ac:dyDescent="0.3">
      <c r="A48" s="28"/>
      <c r="B48" s="28"/>
      <c r="C48" s="28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Y48" s="63"/>
      <c r="Z48" s="63"/>
      <c r="AA48" s="63"/>
      <c r="AB48" s="63"/>
      <c r="AC48" s="63"/>
      <c r="AD48" s="63"/>
      <c r="AE48" s="63"/>
      <c r="AF48" s="68" t="s">
        <v>46</v>
      </c>
      <c r="AG48" s="63"/>
      <c r="AH48" s="63"/>
      <c r="AI48" s="65">
        <f>AI46+AI44</f>
        <v>-3.5</v>
      </c>
      <c r="AJ48" s="30"/>
    </row>
    <row r="49" spans="1:36" s="29" customFormat="1" x14ac:dyDescent="0.25">
      <c r="A49" s="28"/>
      <c r="B49" s="28"/>
      <c r="C49" s="28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1:36" s="29" customFormat="1" x14ac:dyDescent="0.25">
      <c r="A50" s="28"/>
      <c r="B50" s="28"/>
      <c r="C50" s="28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</row>
    <row r="51" spans="1:36" s="29" customFormat="1" x14ac:dyDescent="0.25">
      <c r="A51" s="28"/>
      <c r="B51" s="28"/>
      <c r="C51" s="28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</row>
    <row r="52" spans="1:36" s="29" customFormat="1" x14ac:dyDescent="0.25">
      <c r="A52" s="28"/>
      <c r="B52" s="28"/>
      <c r="C52" s="28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</row>
    <row r="53" spans="1:36" x14ac:dyDescent="0.25">
      <c r="C53"/>
      <c r="AI53" s="1"/>
    </row>
    <row r="54" spans="1:36" x14ac:dyDescent="0.25">
      <c r="C54"/>
      <c r="AI54" s="1"/>
    </row>
    <row r="55" spans="1:36" x14ac:dyDescent="0.25">
      <c r="C55"/>
      <c r="AI55" s="1"/>
    </row>
    <row r="56" spans="1:36" x14ac:dyDescent="0.25">
      <c r="C56"/>
      <c r="AI56" s="1"/>
    </row>
    <row r="57" spans="1:36" x14ac:dyDescent="0.25">
      <c r="C57"/>
      <c r="AI57" s="1"/>
    </row>
    <row r="58" spans="1:36" x14ac:dyDescent="0.25">
      <c r="C58"/>
      <c r="AI58" s="1"/>
    </row>
    <row r="59" spans="1:36" x14ac:dyDescent="0.25">
      <c r="C59"/>
      <c r="AI59" s="1"/>
    </row>
    <row r="60" spans="1:36" x14ac:dyDescent="0.25">
      <c r="C60"/>
      <c r="AI60" s="1"/>
    </row>
    <row r="61" spans="1:36" x14ac:dyDescent="0.25">
      <c r="C61"/>
      <c r="AI61" s="1"/>
    </row>
    <row r="62" spans="1:36" x14ac:dyDescent="0.25">
      <c r="C62"/>
      <c r="AI62" s="1"/>
    </row>
    <row r="63" spans="1:36" x14ac:dyDescent="0.25">
      <c r="C63"/>
      <c r="AI63" s="1"/>
    </row>
    <row r="64" spans="1:36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  <row r="89" spans="3:35" x14ac:dyDescent="0.25">
      <c r="C89"/>
      <c r="AI89" s="1"/>
    </row>
    <row r="90" spans="3:35" x14ac:dyDescent="0.25">
      <c r="C90"/>
      <c r="AI90" s="1"/>
    </row>
    <row r="91" spans="3:35" x14ac:dyDescent="0.25">
      <c r="C91"/>
      <c r="AI91" s="1"/>
    </row>
    <row r="92" spans="3:35" x14ac:dyDescent="0.25">
      <c r="C92"/>
      <c r="AI92" s="1"/>
    </row>
    <row r="93" spans="3:35" x14ac:dyDescent="0.25">
      <c r="C93"/>
      <c r="AI93" s="1"/>
    </row>
  </sheetData>
  <dataConsolidate/>
  <mergeCells count="9">
    <mergeCell ref="A37:C37"/>
    <mergeCell ref="A29:C29"/>
    <mergeCell ref="A39:C39"/>
    <mergeCell ref="A36:C36"/>
    <mergeCell ref="A24:C24"/>
    <mergeCell ref="A26:C26"/>
    <mergeCell ref="A35:C35"/>
    <mergeCell ref="A33:C33"/>
    <mergeCell ref="A32:C32"/>
  </mergeCells>
  <phoneticPr fontId="0" type="noConversion"/>
  <printOptions horizontalCentered="1" verticalCentered="1" gridLines="1" gridLinesSet="0"/>
  <pageMargins left="0.25" right="0.25" top="0.75" bottom="0.75" header="0.3" footer="0.3"/>
  <pageSetup paperSize="5" scale="8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Parisa Moghaddam</cp:lastModifiedBy>
  <cp:lastPrinted>2022-10-12T00:33:58Z</cp:lastPrinted>
  <dcterms:created xsi:type="dcterms:W3CDTF">1998-07-03T22:57:08Z</dcterms:created>
  <dcterms:modified xsi:type="dcterms:W3CDTF">2022-11-08T18:23:37Z</dcterms:modified>
</cp:coreProperties>
</file>