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lin\Desktop\Andrea FOLDERS\3 Office\3 Timesheets\Timesheets 2022\"/>
    </mc:Choice>
  </mc:AlternateContent>
  <xr:revisionPtr revIDLastSave="0" documentId="13_ncr:1_{F6BA38C0-1F01-43DC-84C2-5A8E69713E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Sheet1!$A$2:$AJ$49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44" i="1" l="1"/>
  <c r="AG40" i="1"/>
  <c r="AI36" i="1"/>
  <c r="AI34" i="1"/>
  <c r="N21" i="1"/>
  <c r="AH20" i="1"/>
  <c r="AH37" i="1" s="1"/>
  <c r="AG20" i="1"/>
  <c r="AG37" i="1" s="1"/>
  <c r="AF20" i="1"/>
  <c r="AF37" i="1" s="1"/>
  <c r="AE20" i="1"/>
  <c r="AE37" i="1" s="1"/>
  <c r="AD20" i="1"/>
  <c r="AD37" i="1" s="1"/>
  <c r="AC20" i="1"/>
  <c r="AC37" i="1" s="1"/>
  <c r="AB20" i="1"/>
  <c r="AB37" i="1" s="1"/>
  <c r="AA20" i="1"/>
  <c r="AA37" i="1" s="1"/>
  <c r="Z20" i="1"/>
  <c r="Z37" i="1" s="1"/>
  <c r="Y20" i="1"/>
  <c r="Y37" i="1" s="1"/>
  <c r="X20" i="1"/>
  <c r="X37" i="1" s="1"/>
  <c r="W20" i="1"/>
  <c r="W37" i="1" s="1"/>
  <c r="V20" i="1"/>
  <c r="V37" i="1" s="1"/>
  <c r="U20" i="1"/>
  <c r="U37" i="1" s="1"/>
  <c r="T20" i="1"/>
  <c r="T37" i="1" s="1"/>
  <c r="S20" i="1"/>
  <c r="S37" i="1" s="1"/>
  <c r="R20" i="1"/>
  <c r="R37" i="1" s="1"/>
  <c r="Q20" i="1"/>
  <c r="Q37" i="1" s="1"/>
  <c r="P20" i="1"/>
  <c r="P37" i="1" s="1"/>
  <c r="O20" i="1"/>
  <c r="O37" i="1" s="1"/>
  <c r="N20" i="1"/>
  <c r="M20" i="1"/>
  <c r="M37" i="1" s="1"/>
  <c r="L20" i="1"/>
  <c r="L37" i="1" s="1"/>
  <c r="K20" i="1"/>
  <c r="K37" i="1" s="1"/>
  <c r="J20" i="1"/>
  <c r="J37" i="1" s="1"/>
  <c r="I20" i="1"/>
  <c r="I37" i="1" s="1"/>
  <c r="H20" i="1"/>
  <c r="H37" i="1" s="1"/>
  <c r="G20" i="1"/>
  <c r="G37" i="1" s="1"/>
  <c r="F20" i="1"/>
  <c r="F37" i="1" s="1"/>
  <c r="E20" i="1"/>
  <c r="E37" i="1" s="1"/>
  <c r="D20" i="1"/>
  <c r="D37" i="1" s="1"/>
  <c r="AI35" i="1"/>
  <c r="N37" i="1" l="1"/>
  <c r="AI19" i="1"/>
  <c r="AI18" i="1"/>
  <c r="AI17" i="1"/>
  <c r="AI16" i="1"/>
  <c r="AI22" i="1" l="1"/>
  <c r="AI23" i="1"/>
  <c r="AI24" i="1"/>
  <c r="AI26" i="1"/>
  <c r="AI27" i="1"/>
  <c r="AI28" i="1"/>
  <c r="AI29" i="1"/>
  <c r="AI30" i="1"/>
  <c r="AI31" i="1"/>
  <c r="AI32" i="1"/>
  <c r="AI33" i="1"/>
  <c r="AI7" i="1"/>
  <c r="AI8" i="1"/>
  <c r="AI9" i="1"/>
  <c r="AI10" i="1"/>
  <c r="AI11" i="1"/>
  <c r="AI12" i="1"/>
  <c r="AI13" i="1"/>
  <c r="AI14" i="1"/>
  <c r="AI15" i="1"/>
  <c r="AI21" i="1" l="1"/>
  <c r="AI6" i="1" l="1"/>
  <c r="AI20" i="1" s="1"/>
  <c r="AI37" i="1" s="1"/>
  <c r="AI40" i="1" l="1"/>
  <c r="AI42" i="1" l="1"/>
  <c r="AI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Bolin</author>
  </authors>
  <commentList>
    <comment ref="R7" authorId="0" shapeId="0" xr:uid="{8809CB75-F0F4-4923-B4DC-0FFBEBA14871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dr / cf /parking + section</t>
        </r>
      </text>
    </comment>
    <comment ref="T7" authorId="0" shapeId="0" xr:uid="{D6ED7590-071E-447C-A4D9-B7C045BCD835}">
      <text>
        <r>
          <rPr>
            <b/>
            <sz val="9"/>
            <color indexed="81"/>
            <rFont val="Tahoma"/>
            <family val="2"/>
          </rPr>
          <t>Andrea Bolin:</t>
        </r>
        <r>
          <rPr>
            <sz val="9"/>
            <color indexed="81"/>
            <rFont val="Tahoma"/>
            <family val="2"/>
          </rPr>
          <t xml:space="preserve">
spray insul / system 15 / </t>
        </r>
      </text>
    </comment>
    <comment ref="X7" authorId="0" shapeId="0" xr:uid="{9613203A-57BD-413C-9489-5D1D9C187F09}">
      <text>
        <r>
          <rPr>
            <b/>
            <sz val="9"/>
            <color indexed="81"/>
            <rFont val="Tahoma"/>
            <family val="2"/>
          </rPr>
          <t>Andrea Bolin:</t>
        </r>
        <r>
          <rPr>
            <sz val="9"/>
            <color indexed="81"/>
            <rFont val="Tahoma"/>
            <family val="2"/>
          </rPr>
          <t xml:space="preserve">
stair H inquiry</t>
        </r>
      </text>
    </comment>
    <comment ref="AE7" authorId="0" shapeId="0" xr:uid="{29C89277-36D3-433E-90E6-55D0F6D1BBD9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upper landing guards</t>
        </r>
      </text>
    </comment>
    <comment ref="J8" authorId="0" shapeId="0" xr:uid="{72342DA3-2DEC-4455-956A-CFF8AC5DF4EC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parking encroachment details lobby cladding discussions w. DR</t>
        </r>
      </text>
    </comment>
    <comment ref="K8" authorId="0" shapeId="0" xr:uid="{E278CF08-E931-42D2-9B9D-E4393A9D1480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lobby area / other </t>
        </r>
      </text>
    </comment>
    <comment ref="AG8" authorId="0" shapeId="0" xr:uid="{44DA4B2D-928F-4D9C-8469-5B2C6E92D1BD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glass canopy</t>
        </r>
      </text>
    </comment>
    <comment ref="S10" authorId="0" shapeId="0" xr:uid="{0FD6299C-7F8A-4F11-902D-444517CEB2A9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change 0 signing suthority</t>
        </r>
      </text>
    </comment>
    <comment ref="AB10" authorId="0" shapeId="0" xr:uid="{141A9496-FB0D-4181-8B05-AEB7C7298BA5}">
      <text>
        <r>
          <rPr>
            <b/>
            <sz val="9"/>
            <color indexed="81"/>
            <rFont val="Tahoma"/>
            <family val="2"/>
          </rPr>
          <t>Andrea Bolin:</t>
        </r>
        <r>
          <rPr>
            <sz val="9"/>
            <color indexed="81"/>
            <rFont val="Tahoma"/>
            <family val="2"/>
          </rPr>
          <t xml:space="preserve">
occ dry run</t>
        </r>
      </text>
    </comment>
    <comment ref="AC10" authorId="0" shapeId="0" xr:uid="{552C5A07-E61D-456D-BC30-EE7CCC9C5935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site visit photos + notes</t>
        </r>
      </text>
    </comment>
    <comment ref="AD10" authorId="0" shapeId="0" xr:uid="{667957F2-7F1F-4E73-BAE9-5B7D552952C8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site visit comments</t>
        </r>
      </text>
    </comment>
    <comment ref="M11" authorId="0" shapeId="0" xr:uid="{4337C026-6F8A-4A00-8C41-C333C712D689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filing VV BL mtg</t>
        </r>
      </text>
    </comment>
    <comment ref="X11" authorId="0" shapeId="0" xr:uid="{7FAC5709-4301-4404-8C80-E4082740ABD4}">
      <text>
        <r>
          <rPr>
            <b/>
            <sz val="9"/>
            <color indexed="81"/>
            <rFont val="Tahoma"/>
            <family val="2"/>
          </rPr>
          <t>Andrea Bolin:</t>
        </r>
        <r>
          <rPr>
            <sz val="9"/>
            <color indexed="81"/>
            <rFont val="Tahoma"/>
            <family val="2"/>
          </rPr>
          <t xml:space="preserve">
lobby walk off</t>
        </r>
      </text>
    </comment>
    <comment ref="AE11" authorId="0" shapeId="0" xr:uid="{B73F561C-0786-43F0-891D-B512A50616D6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bl mtg</t>
        </r>
      </text>
    </comment>
    <comment ref="J12" authorId="0" shapeId="0" xr:uid="{0C990E3A-0E76-4057-9760-B7FC0E6CDB9A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LS  / dwv updates</t>
        </r>
      </text>
    </comment>
    <comment ref="M12" authorId="0" shapeId="0" xr:uid="{8672D06F-B716-4395-8882-69650569CFE3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LS grades / Base plans out - East</t>
        </r>
      </text>
    </comment>
    <comment ref="Q12" authorId="0" shapeId="0" xr:uid="{3FCA1334-A849-4A4E-974D-312B81D94251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code mtg / LS plan / Lobby sections</t>
        </r>
      </text>
    </comment>
    <comment ref="R12" authorId="0" shapeId="0" xr:uid="{850E6FE2-33D0-4418-A4DE-BB5C53FEB4B0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consultanat mtg</t>
        </r>
      </text>
    </comment>
    <comment ref="AE12" authorId="0" shapeId="0" xr:uid="{E46B0B4C-902F-4579-8FB3-3A6862C3AF58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drainage mtg</t>
        </r>
      </text>
    </comment>
    <comment ref="AF12" authorId="0" shapeId="0" xr:uid="{8178C249-4228-4CE2-BEA0-2532727D883F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ID coord
consultant coord - team mtg + iD</t>
        </r>
      </text>
    </comment>
    <comment ref="AG12" authorId="0" shapeId="0" xr:uid="{269171C6-D474-49B4-ADCF-A1088852E02F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lobby vents - plan updates</t>
        </r>
      </text>
    </comment>
    <comment ref="K13" authorId="0" shapeId="0" xr:uid="{F2F447AA-333F-4068-9AA8-85729E9CD23A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code compliance mtg</t>
        </r>
      </text>
    </comment>
    <comment ref="U13" authorId="0" shapeId="0" xr:uid="{49CD9C3C-79C3-48BD-A143-4DA372BC9225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review safer home + buildt green reqts</t>
        </r>
      </text>
    </comment>
    <comment ref="Z13" authorId="0" shapeId="0" xr:uid="{7D088DA0-5887-4B99-9CFE-C2A7E91949E1}">
      <text>
        <r>
          <rPr>
            <b/>
            <sz val="9"/>
            <color indexed="81"/>
            <rFont val="Tahoma"/>
            <family val="2"/>
          </rPr>
          <t>Andrea Bolin:</t>
        </r>
        <r>
          <rPr>
            <sz val="9"/>
            <color indexed="81"/>
            <rFont val="Tahoma"/>
            <family val="2"/>
          </rPr>
          <t xml:space="preserve">
write dwv response / review mech </t>
        </r>
      </text>
    </comment>
    <comment ref="AB13" authorId="0" shapeId="0" xr:uid="{247AF5B5-54D7-4B7D-914C-D47D6117DEC7}">
      <text>
        <r>
          <rPr>
            <b/>
            <sz val="9"/>
            <color indexed="81"/>
            <rFont val="Tahoma"/>
            <family val="2"/>
          </rPr>
          <t>Andrea Bolin:</t>
        </r>
        <r>
          <rPr>
            <sz val="9"/>
            <color indexed="81"/>
            <rFont val="Tahoma"/>
            <family val="2"/>
          </rPr>
          <t xml:space="preserve">
bases to GHL</t>
        </r>
      </text>
    </comment>
    <comment ref="K15" authorId="0" shapeId="0" xr:uid="{E2C3EE33-1CA0-40EE-AFA4-B6D95452B31E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wood cladding</t>
        </r>
      </text>
    </comment>
    <comment ref="U15" authorId="0" shapeId="0" xr:uid="{01D91353-A578-41CD-8112-C480C5910897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changesto spa</t>
        </r>
      </text>
    </comment>
    <comment ref="X15" authorId="0" shapeId="0" xr:uid="{82F0A13A-4826-4C9D-B78F-B2EAEBF76832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changesto stairs  / tactile warning</t>
        </r>
      </text>
    </comment>
    <comment ref="AB15" authorId="0" shapeId="0" xr:uid="{A890F019-5F20-4C23-B7C1-C9BA498A367F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changesto millwork / core</t>
        </r>
      </text>
    </comment>
    <comment ref="AE15" authorId="0" shapeId="0" xr:uid="{B3B4BE53-8748-473D-8DDE-8AF15A1A2F54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chnages to amen core</t>
        </r>
      </text>
    </comment>
    <comment ref="AC16" authorId="0" shapeId="0" xr:uid="{62A8A1D2-8067-4D93-A39A-5E2D47F47A62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read res spec</t>
        </r>
      </text>
    </comment>
    <comment ref="AD16" authorId="0" shapeId="0" xr:uid="{FE6A4DF7-0D15-4744-AD08-0BFB3EE68749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read res spec</t>
        </r>
      </text>
    </comment>
    <comment ref="AF16" authorId="0" shapeId="0" xr:uid="{438400F2-6E6B-4D7E-B184-6A52EB0F7CFE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review on zoom w gm</t>
        </r>
      </text>
    </comment>
    <comment ref="D17" authorId="0" shapeId="0" xr:uid="{873ED164-8542-497B-9432-0D963100FCC7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Siber details - metgn + fu</t>
        </r>
      </text>
    </comment>
    <comment ref="F17" authorId="0" shapeId="0" xr:uid="{A0EEC561-6AA9-47BE-A54C-79D1DB16A5DF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hours + fees</t>
        </r>
      </text>
    </comment>
    <comment ref="G17" authorId="0" shapeId="0" xr:uid="{DD650170-4787-4265-A584-F7C72C3A2F84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hours + fees</t>
        </r>
      </text>
    </comment>
    <comment ref="H17" authorId="0" shapeId="0" xr:uid="{C8EA9282-FADD-4DFE-BA42-C4A618ABB7DB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lower sills on windows - w</t>
        </r>
      </text>
    </comment>
    <comment ref="I17" authorId="0" shapeId="0" xr:uid="{43DFCFDF-7B0D-4393-8D50-359EAB87FB53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lower sills on windows - e</t>
        </r>
      </text>
    </comment>
    <comment ref="L17" authorId="0" shapeId="0" xr:uid="{FFE74D17-EDF6-43F7-B3DF-52A523208323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windows - info to MH</t>
        </r>
      </text>
    </comment>
    <comment ref="R17" authorId="0" shapeId="0" xr:uid="{95A29724-E895-454B-9808-808EC052D07B}">
      <text>
        <r>
          <rPr>
            <b/>
            <sz val="9"/>
            <color indexed="81"/>
            <rFont val="Tahoma"/>
            <charset val="1"/>
          </rPr>
          <t>Andrea Bolin:</t>
        </r>
        <r>
          <rPr>
            <sz val="9"/>
            <color indexed="81"/>
            <rFont val="Tahoma"/>
            <charset val="1"/>
          </rPr>
          <t xml:space="preserve">
siber windor hours</t>
        </r>
      </text>
    </comment>
    <comment ref="S22" authorId="0" shapeId="0" xr:uid="{748FADAC-5A60-48C8-B39A-02245607A744}">
      <text>
        <r>
          <rPr>
            <b/>
            <sz val="9"/>
            <color indexed="81"/>
            <rFont val="Tahoma"/>
            <family val="2"/>
          </rPr>
          <t>Andrea Bolin:</t>
        </r>
        <r>
          <rPr>
            <sz val="9"/>
            <color indexed="81"/>
            <rFont val="Tahoma"/>
            <family val="2"/>
          </rPr>
          <t xml:space="preserve">
extras billing to bn</t>
        </r>
      </text>
    </comment>
  </commentList>
</comments>
</file>

<file path=xl/sharedStrings.xml><?xml version="1.0" encoding="utf-8"?>
<sst xmlns="http://schemas.openxmlformats.org/spreadsheetml/2006/main" count="247" uniqueCount="91">
  <si>
    <t>NAME</t>
  </si>
  <si>
    <t>Andrea Bolin</t>
  </si>
  <si>
    <t>MONTH / YR</t>
  </si>
  <si>
    <t xml:space="preserve">PROJECT  </t>
  </si>
  <si>
    <t>NO.</t>
  </si>
  <si>
    <t>WORK</t>
  </si>
  <si>
    <t>TOTAL</t>
  </si>
  <si>
    <t>DESCRIPTION / COMMENTS</t>
  </si>
  <si>
    <t>CODE</t>
  </si>
  <si>
    <t>T</t>
  </si>
  <si>
    <t>F</t>
  </si>
  <si>
    <t>S</t>
  </si>
  <si>
    <t>M</t>
  </si>
  <si>
    <t>W</t>
  </si>
  <si>
    <t>CON</t>
  </si>
  <si>
    <t>X</t>
  </si>
  <si>
    <t>subtotal</t>
  </si>
  <si>
    <t>STAT. HOLIDAY</t>
  </si>
  <si>
    <t>ADMIN /GENERAL</t>
  </si>
  <si>
    <t>PROMOTION</t>
  </si>
  <si>
    <t>PROFESSIONAL DEVELOPMENT</t>
  </si>
  <si>
    <t>PROFESSIONAL DEV - UNPAID</t>
  </si>
  <si>
    <t>ILLNESS</t>
  </si>
  <si>
    <t xml:space="preserve">VACATION </t>
  </si>
  <si>
    <t>total</t>
  </si>
  <si>
    <t>WORK CODES:</t>
  </si>
  <si>
    <t>D</t>
  </si>
  <si>
    <t>Pre-DP or schematic design / investigation</t>
  </si>
  <si>
    <t>ADM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</si>
  <si>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</si>
  <si>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</si>
  <si>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</si>
  <si>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</si>
  <si>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</si>
  <si>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</si>
  <si>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</si>
  <si>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</si>
  <si>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</si>
  <si>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</si>
  <si>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</si>
  <si>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</si>
  <si>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</si>
  <si>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</si>
  <si>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</si>
  <si>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</si>
  <si>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</si>
  <si>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</si>
  <si>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</si>
  <si>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</si>
  <si>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</si>
  <si>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</si>
  <si>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1508</t>
  </si>
  <si>
    <t>COURTENAY</t>
  </si>
  <si>
    <t>EXTRA</t>
  </si>
  <si>
    <t>MK</t>
  </si>
  <si>
    <t>Marketing</t>
  </si>
  <si>
    <t>1712</t>
  </si>
  <si>
    <t>HAWKSLEY</t>
  </si>
  <si>
    <t>OTHER - Contract Admin Mtg</t>
  </si>
  <si>
    <t>CA</t>
  </si>
  <si>
    <t>OTHER - Associates Mtg / Minutes</t>
  </si>
  <si>
    <t>Amenity - Drawings + Coord</t>
  </si>
  <si>
    <t xml:space="preserve">HAWKSLEY </t>
  </si>
  <si>
    <t>Details</t>
  </si>
  <si>
    <t>OTHER - REVIT Standards</t>
  </si>
  <si>
    <t>OTHER - Intranet Reorganization</t>
  </si>
  <si>
    <t>Meetings / Organization / Review / Development</t>
  </si>
  <si>
    <t>Meetings + Prep / K drive cleanup / other uploads for site</t>
  </si>
  <si>
    <t>OTHER - Sustainability</t>
  </si>
  <si>
    <t>OTHER - REVIT Details</t>
  </si>
  <si>
    <t>OTHER - Std Assbl's Dets Gen Notes</t>
  </si>
  <si>
    <t>HAWKSLEY - RVT</t>
  </si>
  <si>
    <t>SD / SI / RFI - see log (FO + Issues) + Site comm /mtgs</t>
  </si>
  <si>
    <t>Proj Admin (Billing, Printing, Uploads, Mtg Sched, General) / client</t>
  </si>
  <si>
    <t>Spec</t>
  </si>
  <si>
    <t>IFT</t>
  </si>
  <si>
    <t>Extra - Alt Windows</t>
  </si>
  <si>
    <t>IFT Building Drawings, Coord + mtgs</t>
  </si>
  <si>
    <t>Proj Admin (occupancy docs)</t>
  </si>
  <si>
    <t>Filing, Cleanup/Move, Time, Other</t>
  </si>
  <si>
    <t>OCC</t>
  </si>
  <si>
    <t>Days Remaining: 5 (2020) / 25 (2021) /  25 (2022)</t>
  </si>
  <si>
    <t>OTHER - Staff reviews + interviews</t>
  </si>
  <si>
    <t>BP Comments + changes</t>
  </si>
  <si>
    <t>OTHER - Associate + Partner mtgs</t>
  </si>
  <si>
    <t>HAWKSLEY - EXT Win</t>
  </si>
  <si>
    <t>HAWKSLEY - EXT Stair A/B Exit</t>
  </si>
  <si>
    <t>REVIT model cleanup + Learning</t>
  </si>
  <si>
    <t>Occ inc site visit w. DR</t>
  </si>
  <si>
    <t>November 2022</t>
  </si>
  <si>
    <t>Extra - Files to francl - calls 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</si>
</sst>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i/>
      <sz val="11"/>
      <color rgb="FF7F7F7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lightHorizontal">
        <bgColor theme="0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/>
        <bgColor indexed="2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2" borderId="0"/>
    <xf numFmtId="0" fontId="8" fillId="0" borderId="0" applyNumberFormat="0" applyFill="0" applyBorder="0" applyAlignment="0" applyProtection="0"/>
  </cellStyleXfs>
  <cellXfs count="132">
    <xf numFmtId="0" fontId="0" fillId="2" borderId="0" xfId="0"/>
    <xf numFmtId="0" fontId="2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6" fillId="5" borderId="5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Protection="1">
      <protection locked="0"/>
    </xf>
    <xf numFmtId="0" fontId="6" fillId="5" borderId="12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0" fontId="3" fillId="2" borderId="15" xfId="0" applyFont="1" applyBorder="1" applyProtection="1">
      <protection locked="0"/>
    </xf>
    <xf numFmtId="0" fontId="3" fillId="6" borderId="15" xfId="0" applyFont="1" applyFill="1" applyBorder="1" applyProtection="1">
      <protection locked="0"/>
    </xf>
    <xf numFmtId="164" fontId="3" fillId="6" borderId="17" xfId="0" applyNumberFormat="1" applyFont="1" applyFill="1" applyBorder="1" applyProtection="1">
      <protection locked="0"/>
    </xf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2" fillId="4" borderId="0" xfId="0" applyFont="1" applyFill="1"/>
    <xf numFmtId="0" fontId="2" fillId="2" borderId="0" xfId="0" applyFont="1"/>
    <xf numFmtId="0" fontId="3" fillId="2" borderId="0" xfId="0" applyFont="1"/>
    <xf numFmtId="0" fontId="2" fillId="2" borderId="22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1" xfId="0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3" xfId="0" applyFont="1" applyFill="1" applyBorder="1" applyAlignment="1" applyProtection="1">
      <alignment horizontal="center"/>
      <protection locked="0"/>
    </xf>
    <xf numFmtId="0" fontId="3" fillId="5" borderId="14" xfId="0" applyFont="1" applyFill="1" applyBorder="1" applyAlignment="1" applyProtection="1">
      <alignment horizontal="center"/>
      <protection locked="0"/>
    </xf>
    <xf numFmtId="164" fontId="6" fillId="6" borderId="16" xfId="0" applyNumberFormat="1" applyFont="1" applyFill="1" applyBorder="1" applyAlignment="1">
      <alignment horizontal="center"/>
    </xf>
    <xf numFmtId="164" fontId="6" fillId="6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0" fontId="3" fillId="4" borderId="0" xfId="0" applyFont="1" applyFill="1" applyAlignment="1" applyProtection="1">
      <alignment horizontal="center"/>
      <protection locked="0"/>
    </xf>
    <xf numFmtId="1" fontId="3" fillId="6" borderId="20" xfId="0" applyNumberFormat="1" applyFont="1" applyFill="1" applyBorder="1" applyAlignment="1" applyProtection="1">
      <alignment horizontal="center"/>
      <protection locked="0"/>
    </xf>
    <xf numFmtId="164" fontId="3" fillId="4" borderId="0" xfId="0" applyNumberFormat="1" applyFont="1" applyFill="1" applyAlignment="1">
      <alignment horizontal="center"/>
    </xf>
    <xf numFmtId="0" fontId="3" fillId="2" borderId="0" xfId="0" applyFont="1" applyAlignment="1">
      <alignment horizontal="center"/>
    </xf>
    <xf numFmtId="0" fontId="5" fillId="5" borderId="1" xfId="0" applyFont="1" applyFill="1" applyBorder="1" applyAlignment="1" applyProtection="1">
      <alignment horizontal="left"/>
      <protection locked="0"/>
    </xf>
    <xf numFmtId="0" fontId="3" fillId="8" borderId="7" xfId="0" applyFont="1" applyFill="1" applyBorder="1" applyAlignment="1">
      <alignment horizontal="center"/>
    </xf>
    <xf numFmtId="0" fontId="6" fillId="6" borderId="23" xfId="0" applyFont="1" applyFill="1" applyBorder="1" applyProtection="1">
      <protection locked="0"/>
    </xf>
    <xf numFmtId="0" fontId="3" fillId="5" borderId="8" xfId="0" applyFont="1" applyFill="1" applyBorder="1" applyAlignment="1" applyProtection="1">
      <alignment horizontal="center"/>
      <protection locked="0"/>
    </xf>
    <xf numFmtId="0" fontId="3" fillId="5" borderId="11" xfId="0" applyFont="1" applyFill="1" applyBorder="1" applyAlignment="1" applyProtection="1">
      <alignment horizontal="left" vertical="center"/>
      <protection locked="0"/>
    </xf>
    <xf numFmtId="0" fontId="3" fillId="5" borderId="8" xfId="0" applyFont="1" applyFill="1" applyBorder="1" applyAlignment="1" applyProtection="1">
      <alignment horizontal="left" vertical="center"/>
      <protection locked="0"/>
    </xf>
    <xf numFmtId="0" fontId="3" fillId="4" borderId="0" xfId="0" applyFont="1" applyFill="1" applyAlignment="1" applyProtection="1">
      <alignment horizontal="left" vertical="center"/>
      <protection locked="0"/>
    </xf>
    <xf numFmtId="49" fontId="3" fillId="4" borderId="0" xfId="0" applyNumberFormat="1" applyFont="1" applyFill="1" applyAlignment="1" applyProtection="1">
      <alignment horizontal="left" vertical="center"/>
      <protection locked="0"/>
    </xf>
    <xf numFmtId="0" fontId="3" fillId="2" borderId="0" xfId="0" applyFont="1" applyAlignment="1" applyProtection="1">
      <alignment horizontal="left" vertical="center"/>
      <protection locked="0"/>
    </xf>
    <xf numFmtId="0" fontId="3" fillId="6" borderId="11" xfId="0" applyFont="1" applyFill="1" applyBorder="1" applyAlignment="1" applyProtection="1">
      <alignment vertical="center"/>
      <protection locked="0"/>
    </xf>
    <xf numFmtId="0" fontId="6" fillId="6" borderId="12" xfId="0" applyFont="1" applyFill="1" applyBorder="1" applyAlignment="1" applyProtection="1">
      <alignment vertical="center"/>
      <protection locked="0"/>
    </xf>
    <xf numFmtId="164" fontId="6" fillId="6" borderId="13" xfId="0" applyNumberFormat="1" applyFont="1" applyFill="1" applyBorder="1" applyAlignment="1" applyProtection="1">
      <alignment horizontal="center" vertical="center"/>
      <protection locked="0"/>
    </xf>
    <xf numFmtId="0" fontId="3" fillId="6" borderId="8" xfId="0" applyFont="1" applyFill="1" applyBorder="1" applyAlignment="1" applyProtection="1">
      <alignment vertical="center"/>
      <protection locked="0"/>
    </xf>
    <xf numFmtId="0" fontId="3" fillId="4" borderId="0" xfId="0" applyFont="1" applyFill="1" applyAlignment="1" applyProtection="1">
      <alignment vertical="center"/>
      <protection locked="0"/>
    </xf>
    <xf numFmtId="49" fontId="3" fillId="4" borderId="0" xfId="0" applyNumberFormat="1" applyFont="1" applyFill="1" applyAlignment="1" applyProtection="1">
      <alignment vertical="center"/>
      <protection locked="0"/>
    </xf>
    <xf numFmtId="0" fontId="2" fillId="1" borderId="0" xfId="0" applyFont="1" applyFill="1" applyAlignment="1" applyProtection="1">
      <alignment vertical="center"/>
      <protection locked="0"/>
    </xf>
    <xf numFmtId="0" fontId="3" fillId="5" borderId="11" xfId="0" applyFont="1" applyFill="1" applyBorder="1" applyAlignment="1" applyProtection="1">
      <alignment vertical="center"/>
      <protection locked="0"/>
    </xf>
    <xf numFmtId="0" fontId="6" fillId="5" borderId="12" xfId="0" applyFont="1" applyFill="1" applyBorder="1" applyAlignment="1" applyProtection="1">
      <alignment vertical="center"/>
      <protection locked="0"/>
    </xf>
    <xf numFmtId="164" fontId="6" fillId="5" borderId="13" xfId="0" applyNumberFormat="1" applyFont="1" applyFill="1" applyBorder="1" applyAlignment="1" applyProtection="1">
      <alignment horizontal="center" vertical="center"/>
      <protection locked="0"/>
    </xf>
    <xf numFmtId="164" fontId="6" fillId="5" borderId="14" xfId="0" applyNumberFormat="1" applyFont="1" applyFill="1" applyBorder="1" applyAlignment="1" applyProtection="1">
      <alignment horizontal="center" vertical="center"/>
      <protection locked="0"/>
    </xf>
    <xf numFmtId="0" fontId="3" fillId="5" borderId="8" xfId="0" applyFont="1" applyFill="1" applyBorder="1" applyAlignment="1" applyProtection="1">
      <alignment vertical="center"/>
      <protection locked="0"/>
    </xf>
    <xf numFmtId="0" fontId="3" fillId="2" borderId="0" xfId="0" applyFont="1" applyAlignment="1" applyProtection="1">
      <alignment vertical="center"/>
      <protection locked="0"/>
    </xf>
    <xf numFmtId="164" fontId="6" fillId="6" borderId="14" xfId="0" applyNumberFormat="1" applyFont="1" applyFill="1" applyBorder="1" applyAlignment="1" applyProtection="1">
      <alignment horizontal="center" vertical="center"/>
      <protection locked="0"/>
    </xf>
    <xf numFmtId="0" fontId="3" fillId="2" borderId="15" xfId="0" applyFont="1" applyBorder="1" applyAlignment="1" applyProtection="1">
      <alignment vertical="center"/>
      <protection locked="0"/>
    </xf>
    <xf numFmtId="0" fontId="3" fillId="8" borderId="11" xfId="0" applyFont="1" applyFill="1" applyBorder="1" applyAlignment="1" applyProtection="1">
      <alignment vertical="center"/>
      <protection locked="0"/>
    </xf>
    <xf numFmtId="0" fontId="6" fillId="5" borderId="24" xfId="0" applyFont="1" applyFill="1" applyBorder="1" applyAlignment="1" applyProtection="1">
      <alignment vertical="center"/>
      <protection locked="0"/>
    </xf>
    <xf numFmtId="0" fontId="3" fillId="5" borderId="8" xfId="0" applyFont="1" applyFill="1" applyBorder="1" applyAlignment="1">
      <alignment horizontal="center"/>
    </xf>
    <xf numFmtId="164" fontId="3" fillId="6" borderId="0" xfId="0" applyNumberFormat="1" applyFont="1" applyFill="1" applyAlignment="1" applyProtection="1">
      <alignment horizontal="center"/>
      <protection locked="0"/>
    </xf>
    <xf numFmtId="164" fontId="3" fillId="6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4" borderId="21" xfId="0" applyNumberFormat="1" applyFont="1" applyFill="1" applyBorder="1" applyAlignment="1">
      <alignment horizontal="center"/>
    </xf>
    <xf numFmtId="0" fontId="3" fillId="2" borderId="6" xfId="0" applyFont="1" applyBorder="1" applyAlignment="1">
      <alignment horizontal="center"/>
    </xf>
    <xf numFmtId="164" fontId="3" fillId="6" borderId="8" xfId="0" applyNumberFormat="1" applyFont="1" applyFill="1" applyBorder="1" applyAlignment="1" applyProtection="1">
      <alignment horizontal="right" vertical="center"/>
      <protection locked="0"/>
    </xf>
    <xf numFmtId="164" fontId="3" fillId="6" borderId="8" xfId="0" applyNumberFormat="1" applyFont="1" applyFill="1" applyBorder="1" applyAlignment="1" applyProtection="1">
      <alignment horizontal="right"/>
      <protection locked="0"/>
    </xf>
    <xf numFmtId="164" fontId="6" fillId="0" borderId="22" xfId="0" applyNumberFormat="1" applyFont="1" applyFill="1" applyBorder="1" applyAlignment="1" applyProtection="1">
      <alignment horizontal="center" vertical="center"/>
      <protection locked="0"/>
    </xf>
    <xf numFmtId="164" fontId="3" fillId="6" borderId="0" xfId="0" applyNumberFormat="1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164" fontId="3" fillId="6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0" fontId="3" fillId="5" borderId="27" xfId="0" applyFont="1" applyFill="1" applyBorder="1"/>
    <xf numFmtId="0" fontId="3" fillId="5" borderId="28" xfId="0" applyFont="1" applyFill="1" applyBorder="1" applyAlignment="1" applyProtection="1">
      <alignment horizontal="left"/>
      <protection locked="0"/>
    </xf>
    <xf numFmtId="49" fontId="3" fillId="6" borderId="28" xfId="0" applyNumberFormat="1" applyFont="1" applyFill="1" applyBorder="1" applyAlignment="1" applyProtection="1">
      <alignment horizontal="left" vertical="center"/>
      <protection locked="0"/>
    </xf>
    <xf numFmtId="49" fontId="3" fillId="5" borderId="28" xfId="0" applyNumberFormat="1" applyFont="1" applyFill="1" applyBorder="1" applyAlignment="1" applyProtection="1">
      <alignment horizontal="left" vertical="center"/>
      <protection locked="0"/>
    </xf>
    <xf numFmtId="49" fontId="3" fillId="8" borderId="28" xfId="0" applyNumberFormat="1" applyFont="1" applyFill="1" applyBorder="1" applyAlignment="1" applyProtection="1">
      <alignment horizontal="left" vertical="center"/>
      <protection locked="0"/>
    </xf>
    <xf numFmtId="0" fontId="1" fillId="6" borderId="15" xfId="0" applyFont="1" applyFill="1" applyBorder="1"/>
    <xf numFmtId="0" fontId="7" fillId="6" borderId="0" xfId="0" applyFont="1" applyFill="1"/>
    <xf numFmtId="0" fontId="8" fillId="7" borderId="0" xfId="1" applyFill="1"/>
    <xf numFmtId="0" fontId="8" fillId="7" borderId="0" xfId="1" applyFill="1" applyAlignment="1">
      <alignment horizontal="center"/>
    </xf>
    <xf numFmtId="0" fontId="3" fillId="4" borderId="0" xfId="0" applyFont="1" applyFill="1" applyAlignment="1" applyProtection="1">
      <alignment horizontal="center" vertical="center"/>
      <protection locked="0"/>
    </xf>
    <xf numFmtId="0" fontId="1" fillId="1" borderId="0" xfId="0" applyFont="1" applyFill="1" applyAlignment="1" applyProtection="1">
      <alignment vertical="center"/>
      <protection locked="0"/>
    </xf>
    <xf numFmtId="0" fontId="1" fillId="6" borderId="1" xfId="0" applyFont="1" applyFill="1" applyBorder="1" applyAlignment="1">
      <alignment vertical="center"/>
    </xf>
    <xf numFmtId="164" fontId="6" fillId="6" borderId="16" xfId="0" applyNumberFormat="1" applyFont="1" applyFill="1" applyBorder="1" applyAlignment="1" applyProtection="1">
      <alignment horizontal="center" vertical="center"/>
      <protection locked="0"/>
    </xf>
    <xf numFmtId="164" fontId="6" fillId="6" borderId="26" xfId="0" applyNumberFormat="1" applyFont="1" applyFill="1" applyBorder="1" applyAlignment="1" applyProtection="1">
      <alignment horizontal="center" vertical="center"/>
      <protection locked="0"/>
    </xf>
    <xf numFmtId="0" fontId="3" fillId="6" borderId="17" xfId="0" applyFont="1" applyFill="1" applyBorder="1" applyAlignment="1" applyProtection="1">
      <alignment vertical="center"/>
      <protection locked="0"/>
    </xf>
    <xf numFmtId="0" fontId="1" fillId="1" borderId="15" xfId="0" applyFont="1" applyFill="1" applyBorder="1" applyAlignment="1" applyProtection="1">
      <alignment vertical="center"/>
      <protection locked="0"/>
    </xf>
    <xf numFmtId="0" fontId="1" fillId="6" borderId="1" xfId="0" applyFont="1" applyFill="1" applyBorder="1" applyAlignment="1">
      <alignment horizontal="center" vertical="center"/>
    </xf>
    <xf numFmtId="164" fontId="6" fillId="6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0" xfId="0" applyNumberFormat="1" applyFont="1" applyFill="1" applyAlignment="1" applyProtection="1">
      <alignment horizontal="center" vertical="center"/>
      <protection locked="0"/>
    </xf>
    <xf numFmtId="0" fontId="1" fillId="1" borderId="0" xfId="0" applyFont="1" applyFill="1" applyAlignment="1" applyProtection="1">
      <alignment horizontal="center" vertical="center"/>
      <protection locked="0"/>
    </xf>
    <xf numFmtId="0" fontId="1" fillId="1" borderId="15" xfId="0" applyFont="1" applyFill="1" applyBorder="1" applyAlignment="1" applyProtection="1">
      <alignment horizontal="center" vertical="center"/>
      <protection locked="0"/>
    </xf>
    <xf numFmtId="0" fontId="3" fillId="6" borderId="18" xfId="0" applyFont="1" applyFill="1" applyBorder="1" applyAlignment="1" applyProtection="1">
      <alignment vertical="center"/>
      <protection locked="0"/>
    </xf>
    <xf numFmtId="0" fontId="1" fillId="6" borderId="15" xfId="0" applyFont="1" applyFill="1" applyBorder="1" applyAlignment="1">
      <alignment vertical="center"/>
    </xf>
    <xf numFmtId="49" fontId="3" fillId="6" borderId="17" xfId="0" applyNumberFormat="1" applyFont="1" applyFill="1" applyBorder="1" applyAlignment="1" applyProtection="1">
      <alignment vertical="center"/>
      <protection locked="0"/>
    </xf>
    <xf numFmtId="164" fontId="3" fillId="4" borderId="0" xfId="0" applyNumberFormat="1" applyFont="1" applyFill="1" applyAlignment="1" applyProtection="1">
      <alignment vertical="center"/>
      <protection locked="0"/>
    </xf>
    <xf numFmtId="164" fontId="3" fillId="6" borderId="19" xfId="0" applyNumberFormat="1" applyFont="1" applyFill="1" applyBorder="1" applyAlignment="1" applyProtection="1">
      <alignment horizontal="right" vertical="center"/>
      <protection locked="0"/>
    </xf>
    <xf numFmtId="164" fontId="3" fillId="6" borderId="8" xfId="0" applyNumberFormat="1" applyFont="1" applyFill="1" applyBorder="1" applyAlignment="1">
      <alignment vertical="center"/>
    </xf>
    <xf numFmtId="0" fontId="3" fillId="6" borderId="18" xfId="0" applyFont="1" applyFill="1" applyBorder="1" applyAlignment="1" applyProtection="1">
      <alignment horizontal="left" vertical="center"/>
      <protection locked="0"/>
    </xf>
    <xf numFmtId="0" fontId="1" fillId="6" borderId="1" xfId="0" applyFont="1" applyFill="1" applyBorder="1" applyAlignment="1">
      <alignment horizontal="left" vertical="center"/>
    </xf>
    <xf numFmtId="0" fontId="3" fillId="4" borderId="0" xfId="0" applyFont="1" applyFill="1" applyAlignment="1" applyProtection="1">
      <alignment horizontal="left"/>
      <protection locked="0"/>
    </xf>
    <xf numFmtId="0" fontId="3" fillId="2" borderId="0" xfId="0" applyFont="1" applyAlignment="1" applyProtection="1">
      <alignment horizontal="left"/>
      <protection locked="0"/>
    </xf>
    <xf numFmtId="164" fontId="3" fillId="4" borderId="0" xfId="0" applyNumberFormat="1" applyFont="1" applyFill="1" applyProtection="1">
      <protection locked="0"/>
    </xf>
    <xf numFmtId="49" fontId="3" fillId="9" borderId="28" xfId="0" applyNumberFormat="1" applyFont="1" applyFill="1" applyBorder="1" applyAlignment="1" applyProtection="1">
      <alignment horizontal="left" vertical="center"/>
      <protection locked="0"/>
    </xf>
    <xf numFmtId="0" fontId="3" fillId="9" borderId="11" xfId="0" applyFont="1" applyFill="1" applyBorder="1" applyAlignment="1" applyProtection="1">
      <alignment vertical="center"/>
      <protection locked="0"/>
    </xf>
    <xf numFmtId="164" fontId="6" fillId="0" borderId="16" xfId="0" applyNumberFormat="1" applyFont="1" applyFill="1" applyBorder="1" applyAlignment="1">
      <alignment horizontal="center" vertical="center"/>
    </xf>
    <xf numFmtId="164" fontId="3" fillId="0" borderId="8" xfId="0" applyNumberFormat="1" applyFont="1" applyFill="1" applyBorder="1" applyAlignment="1" applyProtection="1">
      <alignment horizontal="right" vertical="center"/>
      <protection locked="0"/>
    </xf>
    <xf numFmtId="164" fontId="6" fillId="0" borderId="16" xfId="0" applyNumberFormat="1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>
      <alignment textRotation="90" readingOrder="1"/>
    </xf>
    <xf numFmtId="0" fontId="3" fillId="5" borderId="1" xfId="0" applyFont="1" applyFill="1" applyBorder="1" applyAlignment="1">
      <alignment textRotation="90" wrapText="1" readingOrder="1"/>
    </xf>
    <xf numFmtId="0" fontId="3" fillId="5" borderId="1" xfId="0" applyFont="1" applyFill="1" applyBorder="1" applyAlignment="1">
      <alignment textRotation="90" readingOrder="1"/>
    </xf>
    <xf numFmtId="0" fontId="3" fillId="4" borderId="0" xfId="0" applyFont="1" applyFill="1" applyAlignment="1" applyProtection="1">
      <alignment textRotation="90" readingOrder="1"/>
      <protection locked="0"/>
    </xf>
    <xf numFmtId="0" fontId="1" fillId="0" borderId="15" xfId="0" applyFont="1" applyFill="1" applyBorder="1" applyAlignment="1">
      <alignment vertical="center"/>
    </xf>
    <xf numFmtId="49" fontId="3" fillId="0" borderId="18" xfId="0" applyNumberFormat="1" applyFont="1" applyFill="1" applyBorder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49" fontId="3" fillId="0" borderId="0" xfId="0" applyNumberFormat="1" applyFont="1" applyFill="1" applyAlignment="1" applyProtection="1">
      <alignment vertical="center"/>
      <protection locked="0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K88"/>
  <sheetViews>
    <sheetView showGridLines="0" tabSelected="1" zoomScaleNormal="100" zoomScaleSheetLayoutView="100" workbookViewId="0">
      <selection activeCell="M17" sqref="M17"/>
    </sheetView>
  </sheetViews>
  <sheetFormatPr defaultColWidth="7.5703125" defaultRowHeight="12.75" x14ac:dyDescent="0.2"/>
  <cols>
    <col min="1" max="1" width="5.28515625" style="26" customWidth="1"/>
    <col min="2" max="2" width="21.7109375" style="26" customWidth="1"/>
    <col min="3" max="3" width="5" style="28" customWidth="1"/>
    <col min="4" max="34" width="3.42578125" style="46" customWidth="1"/>
    <col min="35" max="35" width="5.7109375" style="78" customWidth="1"/>
    <col min="36" max="36" width="40.7109375" style="27" customWidth="1"/>
    <col min="37" max="37" width="2.7109375" style="6" customWidth="1"/>
    <col min="38" max="38" width="7.5703125" style="6" customWidth="1"/>
    <col min="39" max="39" width="7.5703125" style="116" customWidth="1"/>
    <col min="40" max="186" width="7.5703125" style="6" customWidth="1"/>
    <col min="187" max="16384" width="7.5703125" style="6"/>
  </cols>
  <sheetData>
    <row r="1" spans="1:193" x14ac:dyDescent="0.2">
      <c r="A1" s="5"/>
      <c r="B1" s="5"/>
      <c r="C1" s="5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5"/>
      <c r="AK1" s="2"/>
      <c r="AL1" s="2"/>
      <c r="AM1" s="115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193" s="4" customFormat="1" ht="12" customHeight="1" x14ac:dyDescent="0.2">
      <c r="A2" s="1"/>
      <c r="B2" s="1"/>
      <c r="C2" s="1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2" t="s">
        <v>0</v>
      </c>
      <c r="P2" s="31"/>
      <c r="Q2" s="47" t="s">
        <v>1</v>
      </c>
      <c r="R2" s="33"/>
      <c r="S2" s="33"/>
      <c r="T2" s="33"/>
      <c r="U2" s="34"/>
      <c r="V2" s="34"/>
      <c r="W2" s="34"/>
      <c r="X2" s="34"/>
      <c r="Y2" s="34"/>
      <c r="Z2" s="31"/>
      <c r="AA2" s="31"/>
      <c r="AB2" s="35"/>
      <c r="AC2" s="31"/>
      <c r="AD2" s="31"/>
      <c r="AE2" s="31"/>
      <c r="AF2" s="31"/>
      <c r="AG2" s="32" t="s">
        <v>2</v>
      </c>
      <c r="AH2" s="31"/>
      <c r="AI2" s="35"/>
      <c r="AJ2" s="29" t="s">
        <v>89</v>
      </c>
      <c r="AK2" s="2"/>
      <c r="AL2" s="2"/>
      <c r="AM2" s="115"/>
      <c r="AN2" s="2"/>
      <c r="AO2" s="2"/>
      <c r="AP2" s="2"/>
      <c r="AQ2" s="2"/>
      <c r="AR2" s="2"/>
      <c r="AS2" s="2"/>
      <c r="AT2" s="2"/>
      <c r="AU2" s="2"/>
      <c r="AV2" s="3"/>
      <c r="AW2" s="3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</row>
    <row r="3" spans="1:193" s="9" customFormat="1" ht="14.1" customHeight="1" x14ac:dyDescent="0.2">
      <c r="A3" s="7" t="s">
        <v>3</v>
      </c>
      <c r="B3" s="8"/>
      <c r="C3" s="123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5"/>
      <c r="AJ3" s="125"/>
      <c r="AK3" s="126"/>
      <c r="AL3" s="2"/>
      <c r="AM3" s="115"/>
      <c r="AN3" s="2"/>
      <c r="AO3" s="2"/>
      <c r="AP3" s="2"/>
      <c r="AQ3" s="2"/>
      <c r="AR3" s="2"/>
      <c r="AS3" s="2"/>
      <c r="AT3" s="2"/>
      <c r="AU3" s="2"/>
      <c r="AV3" s="3"/>
      <c r="AW3" s="3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</row>
    <row r="4" spans="1:193" s="13" customFormat="1" ht="17.100000000000001" customHeight="1" thickBot="1" x14ac:dyDescent="0.25">
      <c r="A4" s="86" t="s">
        <v>4</v>
      </c>
      <c r="B4" s="10" t="s">
        <v>0</v>
      </c>
      <c r="C4" s="11" t="s">
        <v>5</v>
      </c>
      <c r="D4" s="36">
        <v>1</v>
      </c>
      <c r="E4" s="48">
        <v>2</v>
      </c>
      <c r="F4" s="48">
        <v>3</v>
      </c>
      <c r="G4" s="48">
        <v>4</v>
      </c>
      <c r="H4" s="48">
        <v>5</v>
      </c>
      <c r="I4" s="48">
        <v>6</v>
      </c>
      <c r="J4" s="48">
        <v>7</v>
      </c>
      <c r="K4" s="48">
        <v>8</v>
      </c>
      <c r="L4" s="48">
        <v>9</v>
      </c>
      <c r="M4" s="48">
        <v>10</v>
      </c>
      <c r="N4" s="48">
        <v>11</v>
      </c>
      <c r="O4" s="48">
        <v>12</v>
      </c>
      <c r="P4" s="48">
        <v>13</v>
      </c>
      <c r="Q4" s="48">
        <v>14</v>
      </c>
      <c r="R4" s="48">
        <v>15</v>
      </c>
      <c r="S4" s="48">
        <v>16</v>
      </c>
      <c r="T4" s="48">
        <v>17</v>
      </c>
      <c r="U4" s="48">
        <v>18</v>
      </c>
      <c r="V4" s="48">
        <v>19</v>
      </c>
      <c r="W4" s="37">
        <v>20</v>
      </c>
      <c r="X4" s="37">
        <v>21</v>
      </c>
      <c r="Y4" s="48">
        <v>22</v>
      </c>
      <c r="Z4" s="48">
        <v>23</v>
      </c>
      <c r="AA4" s="48">
        <v>24</v>
      </c>
      <c r="AB4" s="48">
        <v>25</v>
      </c>
      <c r="AC4" s="48">
        <v>26</v>
      </c>
      <c r="AD4" s="37">
        <v>27</v>
      </c>
      <c r="AE4" s="37">
        <v>28</v>
      </c>
      <c r="AF4" s="37">
        <v>29</v>
      </c>
      <c r="AG4" s="37">
        <v>30</v>
      </c>
      <c r="AH4" s="37"/>
      <c r="AI4" s="73" t="s">
        <v>6</v>
      </c>
      <c r="AJ4" s="12" t="s">
        <v>7</v>
      </c>
      <c r="AK4" s="2"/>
      <c r="AL4" s="2"/>
      <c r="AM4" s="115"/>
      <c r="AN4" s="2"/>
      <c r="AO4" s="2"/>
      <c r="AP4" s="2"/>
      <c r="AQ4" s="2"/>
      <c r="AR4" s="2"/>
      <c r="AS4" s="2"/>
      <c r="AT4" s="2"/>
      <c r="AU4" s="2"/>
      <c r="AV4" s="3"/>
      <c r="AW4" s="3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</row>
    <row r="5" spans="1:193" ht="12" thickTop="1" x14ac:dyDescent="0.2">
      <c r="A5" s="87"/>
      <c r="B5" s="14"/>
      <c r="C5" s="15" t="s">
        <v>8</v>
      </c>
      <c r="D5" s="38" t="s">
        <v>9</v>
      </c>
      <c r="E5" s="38" t="s">
        <v>13</v>
      </c>
      <c r="F5" s="39" t="s">
        <v>9</v>
      </c>
      <c r="G5" s="38" t="s">
        <v>10</v>
      </c>
      <c r="H5" s="38" t="s">
        <v>11</v>
      </c>
      <c r="I5" s="39" t="s">
        <v>11</v>
      </c>
      <c r="J5" s="39" t="s">
        <v>12</v>
      </c>
      <c r="K5" s="38" t="s">
        <v>9</v>
      </c>
      <c r="L5" s="38" t="s">
        <v>13</v>
      </c>
      <c r="M5" s="39" t="s">
        <v>9</v>
      </c>
      <c r="N5" s="38" t="s">
        <v>10</v>
      </c>
      <c r="O5" s="38" t="s">
        <v>11</v>
      </c>
      <c r="P5" s="39" t="s">
        <v>11</v>
      </c>
      <c r="Q5" s="39" t="s">
        <v>12</v>
      </c>
      <c r="R5" s="38" t="s">
        <v>9</v>
      </c>
      <c r="S5" s="38" t="s">
        <v>13</v>
      </c>
      <c r="T5" s="39" t="s">
        <v>9</v>
      </c>
      <c r="U5" s="38" t="s">
        <v>10</v>
      </c>
      <c r="V5" s="38" t="s">
        <v>11</v>
      </c>
      <c r="W5" s="39" t="s">
        <v>11</v>
      </c>
      <c r="X5" s="39" t="s">
        <v>12</v>
      </c>
      <c r="Y5" s="38" t="s">
        <v>9</v>
      </c>
      <c r="Z5" s="38" t="s">
        <v>13</v>
      </c>
      <c r="AA5" s="39" t="s">
        <v>9</v>
      </c>
      <c r="AB5" s="38" t="s">
        <v>10</v>
      </c>
      <c r="AC5" s="38" t="s">
        <v>11</v>
      </c>
      <c r="AD5" s="39" t="s">
        <v>11</v>
      </c>
      <c r="AE5" s="39" t="s">
        <v>12</v>
      </c>
      <c r="AF5" s="38" t="s">
        <v>9</v>
      </c>
      <c r="AG5" s="38" t="s">
        <v>13</v>
      </c>
      <c r="AH5" s="39"/>
      <c r="AI5" s="50"/>
      <c r="AJ5" s="16"/>
      <c r="AK5" s="2"/>
      <c r="AL5" s="60"/>
      <c r="AM5" s="115"/>
      <c r="AN5" s="2"/>
      <c r="AO5" s="2"/>
      <c r="AP5" s="2"/>
      <c r="AQ5" s="2"/>
      <c r="AR5" s="2"/>
      <c r="AS5" s="2"/>
      <c r="AT5" s="2"/>
      <c r="AU5" s="2"/>
      <c r="AV5" s="3"/>
      <c r="AW5" s="3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</row>
    <row r="6" spans="1:193" s="62" customFormat="1" ht="11.85" customHeight="1" x14ac:dyDescent="0.2">
      <c r="A6" s="88"/>
      <c r="B6" s="56"/>
      <c r="C6" s="57"/>
      <c r="D6" s="58"/>
      <c r="E6" s="58"/>
      <c r="F6" s="58"/>
      <c r="G6" s="58"/>
      <c r="H6" s="58" t="s">
        <v>15</v>
      </c>
      <c r="I6" s="58" t="s">
        <v>15</v>
      </c>
      <c r="J6" s="58"/>
      <c r="K6" s="58"/>
      <c r="L6" s="58"/>
      <c r="M6" s="58"/>
      <c r="N6" s="58"/>
      <c r="O6" s="58" t="s">
        <v>15</v>
      </c>
      <c r="P6" s="58" t="s">
        <v>15</v>
      </c>
      <c r="Q6" s="58"/>
      <c r="R6" s="58"/>
      <c r="S6" s="58"/>
      <c r="T6" s="58"/>
      <c r="U6" s="58"/>
      <c r="V6" s="58" t="s">
        <v>15</v>
      </c>
      <c r="W6" s="58" t="s">
        <v>15</v>
      </c>
      <c r="X6" s="58"/>
      <c r="Y6" s="58"/>
      <c r="Z6" s="58"/>
      <c r="AA6" s="58"/>
      <c r="AB6" s="58"/>
      <c r="AC6" s="58" t="s">
        <v>15</v>
      </c>
      <c r="AD6" s="58" t="s">
        <v>15</v>
      </c>
      <c r="AE6" s="58"/>
      <c r="AF6" s="58"/>
      <c r="AG6" s="58"/>
      <c r="AH6" s="58"/>
      <c r="AI6" s="121">
        <f t="shared" ref="AI6:AI15" si="0">SUM(D6:AH6)</f>
        <v>0</v>
      </c>
      <c r="AJ6" s="59"/>
      <c r="AK6" s="60"/>
      <c r="AL6" s="60"/>
      <c r="AM6" s="53"/>
      <c r="AN6" s="2"/>
      <c r="AO6" s="60"/>
      <c r="AP6" s="60"/>
      <c r="AQ6" s="60"/>
      <c r="AR6" s="60"/>
      <c r="AS6" s="60"/>
      <c r="AT6" s="60"/>
      <c r="AU6" s="60"/>
      <c r="AV6" s="61"/>
      <c r="AW6" s="61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</row>
    <row r="7" spans="1:193" s="68" customFormat="1" ht="12.95" customHeight="1" x14ac:dyDescent="0.2">
      <c r="A7" s="89" t="s">
        <v>51</v>
      </c>
      <c r="B7" s="63" t="s">
        <v>52</v>
      </c>
      <c r="C7" s="64" t="s">
        <v>59</v>
      </c>
      <c r="D7" s="65">
        <v>0.5</v>
      </c>
      <c r="E7" s="65"/>
      <c r="F7" s="65">
        <v>0.5</v>
      </c>
      <c r="G7" s="65"/>
      <c r="H7" s="58" t="s">
        <v>15</v>
      </c>
      <c r="I7" s="58" t="s">
        <v>15</v>
      </c>
      <c r="J7" s="65"/>
      <c r="K7" s="65"/>
      <c r="L7" s="65">
        <v>0.5</v>
      </c>
      <c r="M7" s="65"/>
      <c r="N7" s="65"/>
      <c r="O7" s="58" t="s">
        <v>15</v>
      </c>
      <c r="P7" s="58" t="s">
        <v>15</v>
      </c>
      <c r="Q7" s="65"/>
      <c r="R7" s="65">
        <v>0.5</v>
      </c>
      <c r="S7" s="65"/>
      <c r="T7" s="65">
        <v>2</v>
      </c>
      <c r="U7" s="65"/>
      <c r="V7" s="58" t="s">
        <v>15</v>
      </c>
      <c r="W7" s="58" t="s">
        <v>15</v>
      </c>
      <c r="X7" s="65">
        <v>2</v>
      </c>
      <c r="Y7" s="65">
        <v>0.5</v>
      </c>
      <c r="Z7" s="65"/>
      <c r="AA7" s="65"/>
      <c r="AB7" s="65"/>
      <c r="AC7" s="58" t="s">
        <v>15</v>
      </c>
      <c r="AD7" s="58" t="s">
        <v>15</v>
      </c>
      <c r="AE7" s="65">
        <v>0.5</v>
      </c>
      <c r="AF7" s="65"/>
      <c r="AG7" s="65">
        <v>0.5</v>
      </c>
      <c r="AH7" s="65"/>
      <c r="AI7" s="121">
        <f t="shared" si="0"/>
        <v>7.5</v>
      </c>
      <c r="AJ7" s="67" t="s">
        <v>78</v>
      </c>
      <c r="AK7" s="60"/>
      <c r="AL7" s="95"/>
      <c r="AM7" s="53"/>
      <c r="AN7" s="2"/>
      <c r="AO7" s="60"/>
      <c r="AP7" s="95"/>
      <c r="AQ7" s="95"/>
      <c r="AR7" s="95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1"/>
      <c r="BD7" s="61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</row>
    <row r="8" spans="1:193" s="96" customFormat="1" ht="12.95" customHeight="1" x14ac:dyDescent="0.2">
      <c r="A8" s="88" t="s">
        <v>51</v>
      </c>
      <c r="B8" s="56" t="s">
        <v>52</v>
      </c>
      <c r="C8" s="57" t="s">
        <v>59</v>
      </c>
      <c r="D8" s="58"/>
      <c r="E8" s="58"/>
      <c r="F8" s="58"/>
      <c r="G8" s="58">
        <v>0.5</v>
      </c>
      <c r="H8" s="58" t="s">
        <v>15</v>
      </c>
      <c r="I8" s="58" t="s">
        <v>15</v>
      </c>
      <c r="J8" s="58">
        <v>5.5</v>
      </c>
      <c r="K8" s="58">
        <v>2</v>
      </c>
      <c r="L8" s="58"/>
      <c r="M8" s="58"/>
      <c r="N8" s="58"/>
      <c r="O8" s="58" t="s">
        <v>15</v>
      </c>
      <c r="P8" s="58" t="s">
        <v>15</v>
      </c>
      <c r="Q8" s="58"/>
      <c r="R8" s="58"/>
      <c r="S8" s="58"/>
      <c r="T8" s="58"/>
      <c r="U8" s="58"/>
      <c r="V8" s="58" t="s">
        <v>15</v>
      </c>
      <c r="W8" s="58" t="s">
        <v>15</v>
      </c>
      <c r="X8" s="58"/>
      <c r="Y8" s="58"/>
      <c r="Z8" s="58"/>
      <c r="AA8" s="58"/>
      <c r="AB8" s="58"/>
      <c r="AC8" s="58" t="s">
        <v>15</v>
      </c>
      <c r="AD8" s="58" t="s">
        <v>15</v>
      </c>
      <c r="AE8" s="58"/>
      <c r="AF8" s="58"/>
      <c r="AG8" s="58">
        <v>2</v>
      </c>
      <c r="AH8" s="58"/>
      <c r="AI8" s="121">
        <f t="shared" si="0"/>
        <v>10</v>
      </c>
      <c r="AJ8" s="59" t="s">
        <v>72</v>
      </c>
      <c r="AK8" s="60"/>
      <c r="AL8" s="95"/>
      <c r="AM8" s="53"/>
      <c r="AN8" s="2"/>
      <c r="AO8" s="60"/>
      <c r="AP8" s="95"/>
      <c r="AQ8" s="95"/>
      <c r="AR8" s="95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1"/>
      <c r="BD8" s="61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</row>
    <row r="9" spans="1:193" s="68" customFormat="1" ht="12.95" customHeight="1" x14ac:dyDescent="0.2">
      <c r="A9" s="89" t="s">
        <v>51</v>
      </c>
      <c r="B9" s="63" t="s">
        <v>52</v>
      </c>
      <c r="C9" s="64" t="s">
        <v>59</v>
      </c>
      <c r="D9" s="65"/>
      <c r="E9" s="65"/>
      <c r="F9" s="66"/>
      <c r="G9" s="65"/>
      <c r="H9" s="58" t="s">
        <v>15</v>
      </c>
      <c r="I9" s="58" t="s">
        <v>15</v>
      </c>
      <c r="J9" s="65"/>
      <c r="K9" s="65"/>
      <c r="L9" s="65"/>
      <c r="M9" s="66"/>
      <c r="N9" s="65"/>
      <c r="O9" s="58" t="s">
        <v>15</v>
      </c>
      <c r="P9" s="58" t="s">
        <v>15</v>
      </c>
      <c r="Q9" s="65"/>
      <c r="R9" s="65"/>
      <c r="S9" s="65"/>
      <c r="T9" s="66"/>
      <c r="U9" s="65"/>
      <c r="V9" s="58" t="s">
        <v>15</v>
      </c>
      <c r="W9" s="58" t="s">
        <v>15</v>
      </c>
      <c r="X9" s="65"/>
      <c r="Y9" s="65"/>
      <c r="Z9" s="65"/>
      <c r="AA9" s="66"/>
      <c r="AB9" s="65"/>
      <c r="AC9" s="58" t="s">
        <v>15</v>
      </c>
      <c r="AD9" s="58" t="s">
        <v>15</v>
      </c>
      <c r="AE9" s="65"/>
      <c r="AF9" s="65"/>
      <c r="AG9" s="65"/>
      <c r="AH9" s="66"/>
      <c r="AI9" s="121">
        <f t="shared" si="0"/>
        <v>0</v>
      </c>
      <c r="AJ9" s="67" t="s">
        <v>63</v>
      </c>
      <c r="AK9" s="60"/>
      <c r="AL9" s="95"/>
      <c r="AM9" s="53"/>
      <c r="AN9" s="2"/>
      <c r="AO9" s="60"/>
      <c r="AP9" s="95"/>
      <c r="AQ9" s="95"/>
      <c r="AR9" s="95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1"/>
      <c r="BD9" s="61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</row>
    <row r="10" spans="1:193" s="96" customFormat="1" ht="12.95" customHeight="1" x14ac:dyDescent="0.2">
      <c r="A10" s="88" t="s">
        <v>51</v>
      </c>
      <c r="B10" s="56" t="s">
        <v>52</v>
      </c>
      <c r="C10" s="57" t="s">
        <v>80</v>
      </c>
      <c r="D10" s="58"/>
      <c r="E10" s="58"/>
      <c r="F10" s="58">
        <v>1</v>
      </c>
      <c r="G10" s="58"/>
      <c r="H10" s="58" t="s">
        <v>15</v>
      </c>
      <c r="I10" s="58" t="s">
        <v>15</v>
      </c>
      <c r="J10" s="58"/>
      <c r="K10" s="58"/>
      <c r="L10" s="58"/>
      <c r="M10" s="58"/>
      <c r="N10" s="58"/>
      <c r="O10" s="58" t="s">
        <v>15</v>
      </c>
      <c r="P10" s="58" t="s">
        <v>15</v>
      </c>
      <c r="Q10" s="58">
        <v>1</v>
      </c>
      <c r="R10" s="58"/>
      <c r="S10" s="58">
        <v>3</v>
      </c>
      <c r="T10" s="58"/>
      <c r="U10" s="58"/>
      <c r="V10" s="58" t="s">
        <v>15</v>
      </c>
      <c r="W10" s="58" t="s">
        <v>15</v>
      </c>
      <c r="X10" s="58"/>
      <c r="Y10" s="58"/>
      <c r="Z10" s="58"/>
      <c r="AA10" s="58"/>
      <c r="AB10" s="58">
        <v>6</v>
      </c>
      <c r="AC10" s="58">
        <v>1</v>
      </c>
      <c r="AD10" s="58">
        <v>2</v>
      </c>
      <c r="AE10" s="58"/>
      <c r="AF10" s="58"/>
      <c r="AG10" s="58"/>
      <c r="AH10" s="58"/>
      <c r="AI10" s="121">
        <f t="shared" si="0"/>
        <v>14</v>
      </c>
      <c r="AJ10" s="59" t="s">
        <v>88</v>
      </c>
      <c r="AK10" s="60"/>
      <c r="AL10" s="95"/>
      <c r="AM10" s="53"/>
      <c r="AN10" s="2"/>
      <c r="AO10" s="60"/>
      <c r="AP10" s="95"/>
      <c r="AQ10" s="95"/>
      <c r="AR10" s="95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1"/>
      <c r="BD10" s="61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</row>
    <row r="11" spans="1:193" s="55" customFormat="1" ht="12.95" customHeight="1" x14ac:dyDescent="0.2">
      <c r="A11" s="89" t="s">
        <v>56</v>
      </c>
      <c r="B11" s="51" t="s">
        <v>62</v>
      </c>
      <c r="C11" s="64" t="s">
        <v>75</v>
      </c>
      <c r="D11" s="65">
        <v>0.5</v>
      </c>
      <c r="E11" s="65">
        <v>0.5</v>
      </c>
      <c r="F11" s="66"/>
      <c r="G11" s="65">
        <v>0.5</v>
      </c>
      <c r="H11" s="58" t="s">
        <v>15</v>
      </c>
      <c r="I11" s="58" t="s">
        <v>15</v>
      </c>
      <c r="J11" s="65"/>
      <c r="K11" s="65"/>
      <c r="L11" s="65">
        <v>0.5</v>
      </c>
      <c r="M11" s="66">
        <v>2</v>
      </c>
      <c r="N11" s="65"/>
      <c r="O11" s="58" t="s">
        <v>15</v>
      </c>
      <c r="P11" s="58" t="s">
        <v>15</v>
      </c>
      <c r="Q11" s="65"/>
      <c r="R11" s="65"/>
      <c r="S11" s="65"/>
      <c r="T11" s="66"/>
      <c r="U11" s="65"/>
      <c r="V11" s="58" t="s">
        <v>15</v>
      </c>
      <c r="W11" s="58" t="s">
        <v>15</v>
      </c>
      <c r="X11" s="65">
        <v>1</v>
      </c>
      <c r="Y11" s="65"/>
      <c r="Z11" s="65"/>
      <c r="AA11" s="66"/>
      <c r="AB11" s="65"/>
      <c r="AC11" s="58" t="s">
        <v>15</v>
      </c>
      <c r="AD11" s="58" t="s">
        <v>15</v>
      </c>
      <c r="AE11" s="65">
        <v>0.5</v>
      </c>
      <c r="AF11" s="65"/>
      <c r="AG11" s="65">
        <v>1</v>
      </c>
      <c r="AH11" s="66"/>
      <c r="AI11" s="121">
        <f t="shared" si="0"/>
        <v>6.5</v>
      </c>
      <c r="AJ11" s="52" t="s">
        <v>73</v>
      </c>
      <c r="AK11" s="53"/>
      <c r="AL11" s="95"/>
      <c r="AM11" s="53"/>
      <c r="AN11" s="2"/>
      <c r="AO11" s="53"/>
      <c r="AP11" s="95"/>
      <c r="AQ11" s="95"/>
      <c r="AR11" s="95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4"/>
      <c r="BD11" s="54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</row>
    <row r="12" spans="1:193" s="96" customFormat="1" ht="12.95" customHeight="1" x14ac:dyDescent="0.2">
      <c r="A12" s="88" t="s">
        <v>56</v>
      </c>
      <c r="B12" s="56" t="s">
        <v>57</v>
      </c>
      <c r="C12" s="57" t="s">
        <v>75</v>
      </c>
      <c r="D12" s="69">
        <v>2</v>
      </c>
      <c r="E12" s="58">
        <v>3</v>
      </c>
      <c r="F12" s="69">
        <v>5.5</v>
      </c>
      <c r="G12" s="58">
        <v>3</v>
      </c>
      <c r="H12" s="58" t="s">
        <v>15</v>
      </c>
      <c r="I12" s="58" t="s">
        <v>15</v>
      </c>
      <c r="J12" s="69">
        <v>2</v>
      </c>
      <c r="K12" s="69">
        <v>2</v>
      </c>
      <c r="L12" s="58">
        <v>3</v>
      </c>
      <c r="M12" s="69">
        <v>3</v>
      </c>
      <c r="N12" s="58">
        <v>1</v>
      </c>
      <c r="O12" s="58">
        <v>3</v>
      </c>
      <c r="P12" s="58" t="s">
        <v>15</v>
      </c>
      <c r="Q12" s="69">
        <v>3</v>
      </c>
      <c r="R12" s="69">
        <v>1.5</v>
      </c>
      <c r="S12" s="58">
        <v>1</v>
      </c>
      <c r="T12" s="69">
        <v>1</v>
      </c>
      <c r="U12" s="58"/>
      <c r="V12" s="58" t="s">
        <v>15</v>
      </c>
      <c r="W12" s="58" t="s">
        <v>15</v>
      </c>
      <c r="X12" s="69">
        <v>1</v>
      </c>
      <c r="Y12" s="69">
        <v>2</v>
      </c>
      <c r="Z12" s="58">
        <v>3</v>
      </c>
      <c r="AA12" s="58">
        <v>3</v>
      </c>
      <c r="AB12" s="58">
        <v>1</v>
      </c>
      <c r="AC12" s="58" t="s">
        <v>15</v>
      </c>
      <c r="AD12" s="58" t="s">
        <v>15</v>
      </c>
      <c r="AE12" s="69">
        <v>2</v>
      </c>
      <c r="AF12" s="69">
        <v>2</v>
      </c>
      <c r="AG12" s="58">
        <v>2</v>
      </c>
      <c r="AH12" s="69"/>
      <c r="AI12" s="121">
        <f t="shared" si="0"/>
        <v>50</v>
      </c>
      <c r="AJ12" s="59" t="s">
        <v>77</v>
      </c>
      <c r="AK12" s="60"/>
      <c r="AL12" s="95"/>
      <c r="AM12" s="53"/>
      <c r="AN12" s="2"/>
      <c r="AO12" s="60"/>
      <c r="AP12" s="95"/>
      <c r="AQ12" s="95"/>
      <c r="AR12" s="95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1"/>
      <c r="BD12" s="61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</row>
    <row r="13" spans="1:193" s="70" customFormat="1" ht="12.95" customHeight="1" x14ac:dyDescent="0.2">
      <c r="A13" s="89" t="s">
        <v>56</v>
      </c>
      <c r="B13" s="63" t="s">
        <v>57</v>
      </c>
      <c r="C13" s="64" t="s">
        <v>35</v>
      </c>
      <c r="D13" s="66">
        <v>2</v>
      </c>
      <c r="E13" s="65">
        <v>5</v>
      </c>
      <c r="F13" s="66"/>
      <c r="G13" s="65">
        <v>3</v>
      </c>
      <c r="H13" s="58" t="s">
        <v>15</v>
      </c>
      <c r="I13" s="58" t="s">
        <v>15</v>
      </c>
      <c r="J13" s="66">
        <v>1</v>
      </c>
      <c r="K13" s="66">
        <v>2</v>
      </c>
      <c r="L13" s="65">
        <v>3</v>
      </c>
      <c r="M13" s="66">
        <v>3</v>
      </c>
      <c r="N13" s="65">
        <v>1</v>
      </c>
      <c r="O13" s="58" t="s">
        <v>15</v>
      </c>
      <c r="P13" s="58">
        <v>3</v>
      </c>
      <c r="Q13" s="66">
        <v>3</v>
      </c>
      <c r="R13" s="66">
        <v>1.5</v>
      </c>
      <c r="S13" s="65">
        <v>1</v>
      </c>
      <c r="T13" s="66">
        <v>1.5</v>
      </c>
      <c r="U13" s="65">
        <v>3</v>
      </c>
      <c r="V13" s="58" t="s">
        <v>15</v>
      </c>
      <c r="W13" s="58" t="s">
        <v>15</v>
      </c>
      <c r="X13" s="66"/>
      <c r="Y13" s="66">
        <v>3</v>
      </c>
      <c r="Z13" s="65">
        <v>4</v>
      </c>
      <c r="AA13" s="65">
        <v>4</v>
      </c>
      <c r="AB13" s="65">
        <v>1</v>
      </c>
      <c r="AC13" s="58" t="s">
        <v>15</v>
      </c>
      <c r="AD13" s="58" t="s">
        <v>15</v>
      </c>
      <c r="AE13" s="66">
        <v>2</v>
      </c>
      <c r="AF13" s="66">
        <v>2</v>
      </c>
      <c r="AG13" s="65">
        <v>1</v>
      </c>
      <c r="AH13" s="66"/>
      <c r="AI13" s="121">
        <f t="shared" si="0"/>
        <v>50</v>
      </c>
      <c r="AJ13" s="67" t="s">
        <v>83</v>
      </c>
      <c r="AK13" s="60"/>
      <c r="AL13" s="95"/>
      <c r="AM13" s="53"/>
      <c r="AN13" s="2"/>
      <c r="AO13" s="60"/>
      <c r="AP13" s="95"/>
      <c r="AQ13" s="95"/>
      <c r="AR13" s="95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1"/>
      <c r="BD13" s="61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8"/>
      <c r="CY13" s="68"/>
      <c r="CZ13" s="68"/>
      <c r="DA13" s="68"/>
      <c r="DB13" s="68"/>
      <c r="DC13" s="68"/>
      <c r="DD13" s="68"/>
      <c r="DE13" s="68"/>
      <c r="DF13" s="68"/>
      <c r="DG13" s="68"/>
      <c r="DH13" s="68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8"/>
      <c r="EQ13" s="68"/>
      <c r="ER13" s="68"/>
      <c r="ES13" s="68"/>
      <c r="ET13" s="68"/>
      <c r="EU13" s="68"/>
      <c r="EV13" s="68"/>
      <c r="EW13" s="68"/>
      <c r="EX13" s="68"/>
      <c r="EY13" s="68"/>
      <c r="EZ13" s="68"/>
      <c r="FA13" s="68"/>
      <c r="FB13" s="68"/>
      <c r="FC13" s="68"/>
      <c r="FD13" s="68"/>
      <c r="FE13" s="68"/>
      <c r="FF13" s="68"/>
      <c r="FG13" s="68"/>
      <c r="FH13" s="68"/>
      <c r="FI13" s="68"/>
      <c r="FJ13" s="68"/>
      <c r="FK13" s="68"/>
      <c r="FL13" s="68"/>
      <c r="FM13" s="68"/>
      <c r="FN13" s="68"/>
      <c r="FO13" s="68"/>
      <c r="FP13" s="68"/>
      <c r="FQ13" s="68"/>
      <c r="FR13" s="68"/>
      <c r="FS13" s="68"/>
      <c r="FT13" s="68"/>
      <c r="FU13" s="68"/>
      <c r="FV13" s="68"/>
      <c r="FW13" s="68"/>
      <c r="FX13" s="68"/>
      <c r="FY13" s="68"/>
      <c r="FZ13" s="68"/>
      <c r="GA13" s="68"/>
      <c r="GB13" s="68"/>
      <c r="GC13" s="68"/>
      <c r="GD13" s="68"/>
      <c r="GE13" s="68"/>
      <c r="GF13" s="68"/>
      <c r="GG13" s="68"/>
      <c r="GH13" s="68"/>
      <c r="GI13" s="68"/>
      <c r="GJ13" s="68"/>
      <c r="GK13" s="68"/>
    </row>
    <row r="14" spans="1:193" s="96" customFormat="1" ht="12.95" customHeight="1" x14ac:dyDescent="0.2">
      <c r="A14" s="88" t="s">
        <v>56</v>
      </c>
      <c r="B14" s="56" t="s">
        <v>57</v>
      </c>
      <c r="C14" s="57" t="s">
        <v>75</v>
      </c>
      <c r="D14" s="69"/>
      <c r="E14" s="58"/>
      <c r="F14" s="69"/>
      <c r="G14" s="58"/>
      <c r="H14" s="58" t="s">
        <v>15</v>
      </c>
      <c r="I14" s="58" t="s">
        <v>15</v>
      </c>
      <c r="J14" s="58"/>
      <c r="K14" s="58"/>
      <c r="L14" s="58"/>
      <c r="M14" s="69"/>
      <c r="N14" s="58"/>
      <c r="O14" s="58" t="s">
        <v>15</v>
      </c>
      <c r="P14" s="58" t="s">
        <v>15</v>
      </c>
      <c r="Q14" s="58"/>
      <c r="R14" s="69"/>
      <c r="S14" s="58"/>
      <c r="T14" s="69"/>
      <c r="U14" s="58"/>
      <c r="V14" s="58" t="s">
        <v>15</v>
      </c>
      <c r="W14" s="58" t="s">
        <v>15</v>
      </c>
      <c r="X14" s="58"/>
      <c r="Y14" s="69"/>
      <c r="Z14" s="58"/>
      <c r="AA14" s="69"/>
      <c r="AB14" s="58"/>
      <c r="AC14" s="58" t="s">
        <v>15</v>
      </c>
      <c r="AD14" s="58" t="s">
        <v>15</v>
      </c>
      <c r="AE14" s="58"/>
      <c r="AF14" s="69"/>
      <c r="AG14" s="58"/>
      <c r="AH14" s="69"/>
      <c r="AI14" s="121">
        <f t="shared" si="0"/>
        <v>0</v>
      </c>
      <c r="AJ14" s="59" t="s">
        <v>63</v>
      </c>
      <c r="AK14" s="60"/>
      <c r="AL14" s="95"/>
      <c r="AM14" s="53"/>
      <c r="AN14" s="2"/>
      <c r="AO14" s="60"/>
      <c r="AP14" s="95"/>
      <c r="AQ14" s="95"/>
      <c r="AR14" s="95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1"/>
      <c r="BD14" s="61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</row>
    <row r="15" spans="1:193" s="70" customFormat="1" ht="12.95" customHeight="1" x14ac:dyDescent="0.2">
      <c r="A15" s="89" t="s">
        <v>56</v>
      </c>
      <c r="B15" s="63" t="s">
        <v>57</v>
      </c>
      <c r="C15" s="64" t="s">
        <v>75</v>
      </c>
      <c r="D15" s="66"/>
      <c r="E15" s="65"/>
      <c r="F15" s="66"/>
      <c r="G15" s="65"/>
      <c r="H15" s="58" t="s">
        <v>15</v>
      </c>
      <c r="I15" s="58" t="s">
        <v>15</v>
      </c>
      <c r="J15" s="65"/>
      <c r="K15" s="65">
        <v>2</v>
      </c>
      <c r="L15" s="65"/>
      <c r="M15" s="66"/>
      <c r="N15" s="65"/>
      <c r="O15" s="58" t="s">
        <v>15</v>
      </c>
      <c r="P15" s="58" t="s">
        <v>15</v>
      </c>
      <c r="Q15" s="65"/>
      <c r="R15" s="66">
        <v>2</v>
      </c>
      <c r="S15" s="65"/>
      <c r="T15" s="66">
        <v>2</v>
      </c>
      <c r="U15" s="65">
        <v>3</v>
      </c>
      <c r="V15" s="58" t="s">
        <v>15</v>
      </c>
      <c r="W15" s="58" t="s">
        <v>15</v>
      </c>
      <c r="X15" s="65">
        <v>2</v>
      </c>
      <c r="Y15" s="66"/>
      <c r="Z15" s="65"/>
      <c r="AA15" s="65">
        <v>1</v>
      </c>
      <c r="AB15" s="65">
        <v>1</v>
      </c>
      <c r="AC15" s="58" t="s">
        <v>15</v>
      </c>
      <c r="AD15" s="58" t="s">
        <v>15</v>
      </c>
      <c r="AE15" s="65">
        <v>3</v>
      </c>
      <c r="AF15" s="66"/>
      <c r="AG15" s="65"/>
      <c r="AH15" s="66"/>
      <c r="AI15" s="121">
        <f t="shared" si="0"/>
        <v>16</v>
      </c>
      <c r="AJ15" s="67" t="s">
        <v>61</v>
      </c>
      <c r="AK15" s="60"/>
      <c r="AL15" s="95"/>
      <c r="AM15" s="53"/>
      <c r="AN15" s="60"/>
      <c r="AO15" s="60"/>
      <c r="AP15" s="95"/>
      <c r="AQ15" s="95"/>
      <c r="AR15" s="95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1"/>
      <c r="BD15" s="61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8"/>
      <c r="CY15" s="68"/>
      <c r="CZ15" s="68"/>
      <c r="DA15" s="68"/>
      <c r="DB15" s="68"/>
      <c r="DC15" s="68"/>
      <c r="DD15" s="68"/>
      <c r="DE15" s="68"/>
      <c r="DF15" s="68"/>
      <c r="DG15" s="68"/>
      <c r="DH15" s="68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8"/>
      <c r="EQ15" s="68"/>
      <c r="ER15" s="68"/>
      <c r="ES15" s="68"/>
      <c r="ET15" s="68"/>
      <c r="EU15" s="68"/>
      <c r="EV15" s="68"/>
      <c r="EW15" s="68"/>
      <c r="EX15" s="68"/>
      <c r="EY15" s="68"/>
      <c r="EZ15" s="68"/>
      <c r="FA15" s="68"/>
      <c r="FB15" s="68"/>
      <c r="FC15" s="68"/>
      <c r="FD15" s="68"/>
      <c r="FE15" s="68"/>
      <c r="FF15" s="68"/>
      <c r="FG15" s="68"/>
      <c r="FH15" s="68"/>
      <c r="FI15" s="68"/>
      <c r="FJ15" s="68"/>
      <c r="FK15" s="68"/>
      <c r="FL15" s="68"/>
      <c r="FM15" s="68"/>
      <c r="FN15" s="68"/>
      <c r="FO15" s="68"/>
      <c r="FP15" s="68"/>
      <c r="FQ15" s="68"/>
      <c r="FR15" s="68"/>
      <c r="FS15" s="68"/>
      <c r="FT15" s="68"/>
      <c r="FU15" s="68"/>
      <c r="FV15" s="68"/>
      <c r="FW15" s="68"/>
      <c r="FX15" s="68"/>
      <c r="FY15" s="68"/>
      <c r="FZ15" s="68"/>
      <c r="GA15" s="68"/>
      <c r="GB15" s="68"/>
      <c r="GC15" s="68"/>
      <c r="GD15" s="68"/>
      <c r="GE15" s="68"/>
      <c r="GF15" s="68"/>
      <c r="GG15" s="68"/>
      <c r="GH15" s="68"/>
      <c r="GI15" s="68"/>
      <c r="GJ15" s="68"/>
      <c r="GK15" s="68"/>
    </row>
    <row r="16" spans="1:193" s="96" customFormat="1" ht="12.95" customHeight="1" x14ac:dyDescent="0.2">
      <c r="A16" s="88" t="s">
        <v>56</v>
      </c>
      <c r="B16" s="56" t="s">
        <v>57</v>
      </c>
      <c r="C16" s="57" t="s">
        <v>75</v>
      </c>
      <c r="D16" s="69"/>
      <c r="E16" s="58"/>
      <c r="F16" s="69"/>
      <c r="G16" s="58"/>
      <c r="H16" s="58" t="s">
        <v>15</v>
      </c>
      <c r="I16" s="58" t="s">
        <v>15</v>
      </c>
      <c r="J16" s="58"/>
      <c r="K16" s="58">
        <v>1</v>
      </c>
      <c r="L16" s="58"/>
      <c r="M16" s="69"/>
      <c r="N16" s="58"/>
      <c r="O16" s="58" t="s">
        <v>15</v>
      </c>
      <c r="P16" s="58" t="s">
        <v>15</v>
      </c>
      <c r="Q16" s="58">
        <v>1</v>
      </c>
      <c r="R16" s="69"/>
      <c r="S16" s="58"/>
      <c r="T16" s="69">
        <v>1</v>
      </c>
      <c r="U16" s="58">
        <v>2</v>
      </c>
      <c r="V16" s="58" t="s">
        <v>15</v>
      </c>
      <c r="W16" s="58" t="s">
        <v>15</v>
      </c>
      <c r="X16" s="58">
        <v>2</v>
      </c>
      <c r="Y16" s="69"/>
      <c r="Z16" s="58">
        <v>0.5</v>
      </c>
      <c r="AA16" s="69"/>
      <c r="AB16" s="58"/>
      <c r="AC16" s="58">
        <v>1</v>
      </c>
      <c r="AD16" s="58">
        <v>3</v>
      </c>
      <c r="AE16" s="58">
        <v>0.5</v>
      </c>
      <c r="AF16" s="69">
        <v>3</v>
      </c>
      <c r="AG16" s="58">
        <v>0.5</v>
      </c>
      <c r="AH16" s="69"/>
      <c r="AI16" s="121">
        <f>SUM(D16:AH16)</f>
        <v>15.5</v>
      </c>
      <c r="AJ16" s="59" t="s">
        <v>74</v>
      </c>
      <c r="AK16" s="60"/>
      <c r="AL16" s="95"/>
      <c r="AM16" s="53"/>
      <c r="AN16" s="60"/>
      <c r="AO16" s="60"/>
      <c r="AP16" s="95"/>
      <c r="AQ16" s="95"/>
      <c r="AR16" s="95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1"/>
      <c r="BD16" s="61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</row>
    <row r="17" spans="1:193" s="96" customFormat="1" ht="12.95" customHeight="1" x14ac:dyDescent="0.2">
      <c r="A17" s="90" t="s">
        <v>56</v>
      </c>
      <c r="B17" s="71" t="s">
        <v>85</v>
      </c>
      <c r="C17" s="64" t="s">
        <v>53</v>
      </c>
      <c r="D17" s="66">
        <v>4</v>
      </c>
      <c r="E17" s="65"/>
      <c r="F17" s="66">
        <v>1</v>
      </c>
      <c r="G17" s="65">
        <v>1</v>
      </c>
      <c r="H17" s="58">
        <v>4</v>
      </c>
      <c r="I17" s="58">
        <v>4</v>
      </c>
      <c r="J17" s="65"/>
      <c r="K17" s="65"/>
      <c r="L17" s="65">
        <v>1.5</v>
      </c>
      <c r="M17" s="65"/>
      <c r="N17" s="65"/>
      <c r="O17" s="58" t="s">
        <v>15</v>
      </c>
      <c r="P17" s="58" t="s">
        <v>15</v>
      </c>
      <c r="Q17" s="65"/>
      <c r="R17" s="66">
        <v>1</v>
      </c>
      <c r="S17" s="65"/>
      <c r="T17" s="66"/>
      <c r="U17" s="65"/>
      <c r="V17" s="58" t="s">
        <v>15</v>
      </c>
      <c r="W17" s="58" t="s">
        <v>15</v>
      </c>
      <c r="X17" s="65"/>
      <c r="Y17" s="66"/>
      <c r="Z17" s="65"/>
      <c r="AA17" s="66"/>
      <c r="AB17" s="65"/>
      <c r="AC17" s="58" t="s">
        <v>15</v>
      </c>
      <c r="AD17" s="58" t="s">
        <v>15</v>
      </c>
      <c r="AE17" s="65"/>
      <c r="AF17" s="66"/>
      <c r="AG17" s="65"/>
      <c r="AH17" s="66"/>
      <c r="AI17" s="121">
        <f>SUM(D17:AH17)</f>
        <v>16.5</v>
      </c>
      <c r="AJ17" s="67" t="s">
        <v>76</v>
      </c>
      <c r="AK17" s="60"/>
      <c r="AL17" s="95"/>
      <c r="AM17" s="53"/>
      <c r="AN17" s="60"/>
      <c r="AO17" s="60"/>
      <c r="AP17" s="95"/>
      <c r="AQ17" s="95"/>
      <c r="AR17" s="95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1"/>
      <c r="BD17" s="61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</row>
    <row r="18" spans="1:193" s="96" customFormat="1" ht="12.95" customHeight="1" x14ac:dyDescent="0.2">
      <c r="A18" s="118" t="s">
        <v>56</v>
      </c>
      <c r="B18" s="119" t="s">
        <v>86</v>
      </c>
      <c r="C18" s="57" t="s">
        <v>53</v>
      </c>
      <c r="D18" s="69"/>
      <c r="E18" s="58"/>
      <c r="F18" s="69"/>
      <c r="G18" s="58"/>
      <c r="H18" s="58" t="s">
        <v>15</v>
      </c>
      <c r="I18" s="58" t="s">
        <v>15</v>
      </c>
      <c r="J18" s="58"/>
      <c r="K18" s="69"/>
      <c r="L18" s="58"/>
      <c r="M18" s="58"/>
      <c r="N18" s="58"/>
      <c r="O18" s="58" t="s">
        <v>15</v>
      </c>
      <c r="P18" s="58" t="s">
        <v>15</v>
      </c>
      <c r="Q18" s="58"/>
      <c r="R18" s="69"/>
      <c r="S18" s="58"/>
      <c r="T18" s="69"/>
      <c r="U18" s="58"/>
      <c r="V18" s="58" t="s">
        <v>15</v>
      </c>
      <c r="W18" s="58" t="s">
        <v>15</v>
      </c>
      <c r="X18" s="58"/>
      <c r="Y18" s="69"/>
      <c r="Z18" s="58"/>
      <c r="AA18" s="69">
        <v>0.5</v>
      </c>
      <c r="AB18" s="58"/>
      <c r="AC18" s="58" t="s">
        <v>15</v>
      </c>
      <c r="AD18" s="58" t="s">
        <v>15</v>
      </c>
      <c r="AE18" s="58"/>
      <c r="AF18" s="69">
        <v>1</v>
      </c>
      <c r="AG18" s="58"/>
      <c r="AH18" s="69"/>
      <c r="AI18" s="121">
        <f t="shared" ref="AI18:AI19" si="1">SUM(D18:AH18)</f>
        <v>1.5</v>
      </c>
      <c r="AJ18" s="59" t="s">
        <v>90</v>
      </c>
      <c r="AK18" s="60"/>
      <c r="AL18" s="95"/>
      <c r="AM18" s="53"/>
      <c r="AN18" s="60"/>
      <c r="AO18" s="60"/>
      <c r="AP18" s="95"/>
      <c r="AQ18" s="95"/>
      <c r="AR18" s="95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1"/>
      <c r="BD18" s="61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</row>
    <row r="19" spans="1:193" s="96" customFormat="1" ht="12.95" customHeight="1" x14ac:dyDescent="0.2">
      <c r="A19" s="90" t="s">
        <v>56</v>
      </c>
      <c r="B19" s="71" t="s">
        <v>71</v>
      </c>
      <c r="C19" s="72"/>
      <c r="D19" s="66"/>
      <c r="E19" s="65"/>
      <c r="F19" s="66"/>
      <c r="G19" s="65"/>
      <c r="H19" s="58" t="s">
        <v>15</v>
      </c>
      <c r="I19" s="58" t="s">
        <v>15</v>
      </c>
      <c r="J19" s="65"/>
      <c r="K19" s="66"/>
      <c r="L19" s="65"/>
      <c r="M19" s="66"/>
      <c r="N19" s="65"/>
      <c r="O19" s="58" t="s">
        <v>15</v>
      </c>
      <c r="P19" s="58" t="s">
        <v>15</v>
      </c>
      <c r="Q19" s="65"/>
      <c r="R19" s="66"/>
      <c r="S19" s="65">
        <v>2</v>
      </c>
      <c r="T19" s="66"/>
      <c r="U19" s="65"/>
      <c r="V19" s="58" t="s">
        <v>15</v>
      </c>
      <c r="W19" s="58" t="s">
        <v>15</v>
      </c>
      <c r="X19" s="65"/>
      <c r="Y19" s="66">
        <v>2</v>
      </c>
      <c r="Z19" s="65"/>
      <c r="AA19" s="66"/>
      <c r="AB19" s="65"/>
      <c r="AC19" s="58" t="s">
        <v>15</v>
      </c>
      <c r="AD19" s="58" t="s">
        <v>15</v>
      </c>
      <c r="AE19" s="65"/>
      <c r="AF19" s="66"/>
      <c r="AG19" s="65">
        <v>2</v>
      </c>
      <c r="AH19" s="66"/>
      <c r="AI19" s="121">
        <f t="shared" si="1"/>
        <v>6</v>
      </c>
      <c r="AJ19" s="67" t="s">
        <v>87</v>
      </c>
      <c r="AK19" s="60"/>
      <c r="AL19" s="95"/>
      <c r="AM19" s="53"/>
      <c r="AN19" s="60"/>
      <c r="AO19" s="60"/>
      <c r="AP19" s="95"/>
      <c r="AQ19" s="95"/>
      <c r="AR19" s="95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1"/>
      <c r="BD19" s="61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</row>
    <row r="20" spans="1:193" s="17" customFormat="1" x14ac:dyDescent="0.2">
      <c r="A20" s="91"/>
      <c r="B20" s="18" t="s">
        <v>16</v>
      </c>
      <c r="C20" s="49"/>
      <c r="D20" s="40">
        <f t="shared" ref="D20:AE20" si="2">SUM(D6:D19)</f>
        <v>9</v>
      </c>
      <c r="E20" s="40">
        <f t="shared" si="2"/>
        <v>8.5</v>
      </c>
      <c r="F20" s="40">
        <f t="shared" si="2"/>
        <v>8</v>
      </c>
      <c r="G20" s="40">
        <f t="shared" si="2"/>
        <v>8</v>
      </c>
      <c r="H20" s="40">
        <f t="shared" si="2"/>
        <v>4</v>
      </c>
      <c r="I20" s="40">
        <f t="shared" si="2"/>
        <v>4</v>
      </c>
      <c r="J20" s="40">
        <f t="shared" si="2"/>
        <v>8.5</v>
      </c>
      <c r="K20" s="40">
        <f t="shared" si="2"/>
        <v>9</v>
      </c>
      <c r="L20" s="40">
        <f t="shared" si="2"/>
        <v>8.5</v>
      </c>
      <c r="M20" s="40">
        <f t="shared" si="2"/>
        <v>8</v>
      </c>
      <c r="N20" s="40">
        <f t="shared" si="2"/>
        <v>2</v>
      </c>
      <c r="O20" s="40">
        <f t="shared" si="2"/>
        <v>3</v>
      </c>
      <c r="P20" s="40">
        <f t="shared" si="2"/>
        <v>3</v>
      </c>
      <c r="Q20" s="40">
        <f t="shared" si="2"/>
        <v>8</v>
      </c>
      <c r="R20" s="40">
        <f t="shared" si="2"/>
        <v>6.5</v>
      </c>
      <c r="S20" s="40">
        <f t="shared" si="2"/>
        <v>7</v>
      </c>
      <c r="T20" s="40">
        <f t="shared" si="2"/>
        <v>7.5</v>
      </c>
      <c r="U20" s="40">
        <f t="shared" si="2"/>
        <v>8</v>
      </c>
      <c r="V20" s="40">
        <f t="shared" si="2"/>
        <v>0</v>
      </c>
      <c r="W20" s="40">
        <f t="shared" si="2"/>
        <v>0</v>
      </c>
      <c r="X20" s="40">
        <f t="shared" si="2"/>
        <v>8</v>
      </c>
      <c r="Y20" s="40">
        <f t="shared" si="2"/>
        <v>7.5</v>
      </c>
      <c r="Z20" s="40">
        <f t="shared" si="2"/>
        <v>7.5</v>
      </c>
      <c r="AA20" s="40">
        <f t="shared" si="2"/>
        <v>8.5</v>
      </c>
      <c r="AB20" s="40">
        <f t="shared" si="2"/>
        <v>9</v>
      </c>
      <c r="AC20" s="40">
        <f t="shared" si="2"/>
        <v>2</v>
      </c>
      <c r="AD20" s="40">
        <f t="shared" si="2"/>
        <v>5</v>
      </c>
      <c r="AE20" s="40">
        <f t="shared" si="2"/>
        <v>8.5</v>
      </c>
      <c r="AF20" s="40">
        <f t="shared" ref="AF20:AH20" si="3">SUM(AF6:AF19)</f>
        <v>8</v>
      </c>
      <c r="AG20" s="40">
        <f t="shared" si="3"/>
        <v>9</v>
      </c>
      <c r="AH20" s="40">
        <f t="shared" si="3"/>
        <v>0</v>
      </c>
      <c r="AI20" s="80">
        <f t="shared" ref="AI20" si="4">SUM(AI6:AI19)</f>
        <v>193.5</v>
      </c>
      <c r="AJ20" s="19"/>
      <c r="AK20" s="2"/>
      <c r="AL20" s="43"/>
      <c r="AM20" s="115"/>
      <c r="AN20" s="2"/>
      <c r="AO20" s="2"/>
      <c r="AP20" s="43"/>
      <c r="AQ20" s="43"/>
      <c r="AR20" s="43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</row>
    <row r="21" spans="1:193" s="101" customFormat="1" x14ac:dyDescent="0.2">
      <c r="A21" s="97" t="s">
        <v>17</v>
      </c>
      <c r="B21" s="97"/>
      <c r="C21" s="97"/>
      <c r="D21" s="98"/>
      <c r="E21" s="98"/>
      <c r="F21" s="98"/>
      <c r="G21" s="99"/>
      <c r="H21" s="98"/>
      <c r="I21" s="98"/>
      <c r="J21" s="98"/>
      <c r="K21" s="98"/>
      <c r="L21" s="98"/>
      <c r="M21" s="98"/>
      <c r="N21" s="99">
        <f>7.5</f>
        <v>7.5</v>
      </c>
      <c r="O21" s="98"/>
      <c r="P21" s="98"/>
      <c r="Q21" s="98"/>
      <c r="R21" s="98"/>
      <c r="S21" s="98"/>
      <c r="T21" s="98"/>
      <c r="U21" s="99"/>
      <c r="V21" s="98"/>
      <c r="W21" s="98"/>
      <c r="X21" s="98"/>
      <c r="Y21" s="98"/>
      <c r="Z21" s="98"/>
      <c r="AA21" s="98"/>
      <c r="AB21" s="99"/>
      <c r="AC21" s="98"/>
      <c r="AD21" s="98"/>
      <c r="AE21" s="98"/>
      <c r="AF21" s="98"/>
      <c r="AG21" s="98"/>
      <c r="AH21" s="98"/>
      <c r="AI21" s="79">
        <f>SUM(D21:AH21)</f>
        <v>7.5</v>
      </c>
      <c r="AJ21" s="100"/>
      <c r="AK21" s="60"/>
      <c r="AL21" s="95"/>
      <c r="AM21" s="53"/>
      <c r="AN21" s="60"/>
      <c r="AO21" s="60"/>
      <c r="AP21" s="95"/>
      <c r="AQ21" s="95"/>
      <c r="AR21" s="95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1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96"/>
      <c r="CY21" s="96"/>
      <c r="CZ21" s="96"/>
      <c r="DA21" s="96"/>
      <c r="DB21" s="96"/>
      <c r="DC21" s="96"/>
      <c r="DD21" s="96"/>
      <c r="DE21" s="96"/>
      <c r="DF21" s="96"/>
      <c r="DG21" s="96"/>
      <c r="DH21" s="96"/>
      <c r="DI21" s="96"/>
      <c r="DJ21" s="96"/>
      <c r="DK21" s="96"/>
      <c r="DL21" s="96"/>
      <c r="DM21" s="96"/>
      <c r="DN21" s="96"/>
      <c r="DO21" s="96"/>
      <c r="DP21" s="96"/>
      <c r="DQ21" s="96"/>
      <c r="DR21" s="96"/>
      <c r="DS21" s="96"/>
      <c r="DT21" s="96"/>
      <c r="DU21" s="96"/>
      <c r="DV21" s="96"/>
      <c r="DW21" s="96"/>
      <c r="DX21" s="96"/>
      <c r="DY21" s="96"/>
      <c r="DZ21" s="96"/>
      <c r="EA21" s="96"/>
      <c r="EB21" s="96"/>
      <c r="EC21" s="96"/>
      <c r="ED21" s="96"/>
      <c r="EE21" s="96"/>
      <c r="EF21" s="96"/>
      <c r="EG21" s="96"/>
      <c r="EH21" s="96"/>
      <c r="EI21" s="96"/>
      <c r="EJ21" s="96"/>
      <c r="EK21" s="96"/>
      <c r="EL21" s="96"/>
      <c r="EM21" s="96"/>
      <c r="EN21" s="96"/>
      <c r="EO21" s="96"/>
      <c r="EP21" s="96"/>
      <c r="EQ21" s="96"/>
      <c r="ER21" s="96"/>
      <c r="ES21" s="96"/>
      <c r="ET21" s="96"/>
      <c r="EU21" s="96"/>
      <c r="EV21" s="96"/>
      <c r="EW21" s="96"/>
      <c r="EX21" s="96"/>
      <c r="EY21" s="96"/>
      <c r="EZ21" s="96"/>
      <c r="FA21" s="96"/>
      <c r="FB21" s="96"/>
      <c r="FC21" s="96"/>
      <c r="FD21" s="96"/>
      <c r="FE21" s="96"/>
      <c r="FF21" s="96"/>
      <c r="FG21" s="96"/>
      <c r="FH21" s="96"/>
      <c r="FI21" s="96"/>
      <c r="FJ21" s="96"/>
      <c r="FK21" s="96"/>
      <c r="FL21" s="96"/>
      <c r="FM21" s="96"/>
      <c r="FN21" s="96"/>
      <c r="FO21" s="96"/>
      <c r="FP21" s="96"/>
      <c r="FQ21" s="96"/>
      <c r="FR21" s="96"/>
      <c r="FS21" s="96"/>
      <c r="FT21" s="96"/>
      <c r="FU21" s="96"/>
      <c r="FV21" s="96"/>
      <c r="FW21" s="96"/>
      <c r="FX21" s="96"/>
      <c r="FY21" s="96"/>
      <c r="FZ21" s="96"/>
      <c r="GA21" s="96"/>
      <c r="GB21" s="96"/>
      <c r="GC21" s="96"/>
      <c r="GD21" s="96"/>
      <c r="GE21" s="96"/>
      <c r="GF21" s="96"/>
      <c r="GG21" s="96"/>
      <c r="GH21" s="96"/>
      <c r="GI21" s="96"/>
      <c r="GJ21" s="96"/>
      <c r="GK21" s="96"/>
    </row>
    <row r="22" spans="1:193" s="106" customFormat="1" x14ac:dyDescent="0.2">
      <c r="A22" s="114" t="s">
        <v>18</v>
      </c>
      <c r="B22" s="102"/>
      <c r="C22" s="102"/>
      <c r="D22" s="98"/>
      <c r="E22" s="103"/>
      <c r="F22" s="103"/>
      <c r="G22" s="81"/>
      <c r="H22" s="98"/>
      <c r="I22" s="98"/>
      <c r="J22" s="98"/>
      <c r="K22" s="98"/>
      <c r="L22" s="103"/>
      <c r="M22" s="103"/>
      <c r="N22" s="81"/>
      <c r="O22" s="98"/>
      <c r="P22" s="98"/>
      <c r="Q22" s="98"/>
      <c r="R22" s="98">
        <v>1</v>
      </c>
      <c r="S22" s="103">
        <v>1</v>
      </c>
      <c r="T22" s="103"/>
      <c r="U22" s="81"/>
      <c r="V22" s="98"/>
      <c r="W22" s="98"/>
      <c r="X22" s="98"/>
      <c r="Y22" s="98"/>
      <c r="Z22" s="103"/>
      <c r="AA22" s="103"/>
      <c r="AB22" s="81"/>
      <c r="AC22" s="98"/>
      <c r="AD22" s="98"/>
      <c r="AE22" s="98"/>
      <c r="AF22" s="98"/>
      <c r="AG22" s="103"/>
      <c r="AH22" s="103"/>
      <c r="AI22" s="79">
        <f t="shared" ref="AI22:AI36" si="5">SUM(D22:AH22)</f>
        <v>2</v>
      </c>
      <c r="AJ22" s="113" t="s">
        <v>79</v>
      </c>
      <c r="AK22" s="95"/>
      <c r="AL22" s="95"/>
      <c r="AM22" s="53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104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5"/>
      <c r="CW22" s="95"/>
      <c r="CX22" s="105"/>
      <c r="CY22" s="105"/>
      <c r="CZ22" s="105"/>
      <c r="DA22" s="105"/>
      <c r="DB22" s="105"/>
      <c r="DC22" s="105"/>
      <c r="DD22" s="105"/>
      <c r="DE22" s="105"/>
      <c r="DF22" s="105"/>
      <c r="DG22" s="105"/>
      <c r="DH22" s="105"/>
      <c r="DI22" s="105"/>
      <c r="DJ22" s="105"/>
      <c r="DK22" s="105"/>
      <c r="DL22" s="105"/>
      <c r="DM22" s="105"/>
      <c r="DN22" s="105"/>
      <c r="DO22" s="105"/>
      <c r="DP22" s="105"/>
      <c r="DQ22" s="105"/>
      <c r="DR22" s="105"/>
      <c r="DS22" s="105"/>
      <c r="DT22" s="105"/>
      <c r="DU22" s="105"/>
      <c r="DV22" s="105"/>
      <c r="DW22" s="105"/>
      <c r="DX22" s="105"/>
      <c r="DY22" s="105"/>
      <c r="DZ22" s="105"/>
      <c r="EA22" s="105"/>
      <c r="EB22" s="105"/>
      <c r="EC22" s="105"/>
      <c r="ED22" s="105"/>
      <c r="EE22" s="105"/>
      <c r="EF22" s="105"/>
      <c r="EG22" s="105"/>
      <c r="EH22" s="105"/>
      <c r="EI22" s="105"/>
      <c r="EJ22" s="105"/>
      <c r="EK22" s="105"/>
      <c r="EL22" s="105"/>
      <c r="EM22" s="105"/>
      <c r="EN22" s="105"/>
      <c r="EO22" s="105"/>
      <c r="EP22" s="105"/>
      <c r="EQ22" s="105"/>
      <c r="ER22" s="105"/>
      <c r="ES22" s="105"/>
      <c r="ET22" s="105"/>
      <c r="EU22" s="105"/>
      <c r="EV22" s="105"/>
      <c r="EW22" s="105"/>
      <c r="EX22" s="105"/>
      <c r="EY22" s="105"/>
      <c r="EZ22" s="105"/>
      <c r="FA22" s="105"/>
      <c r="FB22" s="105"/>
      <c r="FC22" s="105"/>
      <c r="FD22" s="105"/>
      <c r="FE22" s="105"/>
      <c r="FF22" s="105"/>
      <c r="FG22" s="105"/>
      <c r="FH22" s="105"/>
      <c r="FI22" s="105"/>
      <c r="FJ22" s="105"/>
      <c r="FK22" s="105"/>
      <c r="FL22" s="105"/>
      <c r="FM22" s="105"/>
      <c r="FN22" s="105"/>
      <c r="FO22" s="105"/>
      <c r="FP22" s="105"/>
      <c r="FQ22" s="105"/>
      <c r="FR22" s="105"/>
      <c r="FS22" s="105"/>
      <c r="FT22" s="105"/>
      <c r="FU22" s="105"/>
      <c r="FV22" s="105"/>
      <c r="FW22" s="105"/>
      <c r="FX22" s="105"/>
      <c r="FY22" s="105"/>
      <c r="FZ22" s="105"/>
      <c r="GA22" s="105"/>
      <c r="GB22" s="105"/>
      <c r="GC22" s="105"/>
      <c r="GD22" s="105"/>
      <c r="GE22" s="105"/>
      <c r="GF22" s="105"/>
      <c r="GG22" s="105"/>
      <c r="GH22" s="105"/>
      <c r="GI22" s="105"/>
      <c r="GJ22" s="105"/>
      <c r="GK22" s="105"/>
    </row>
    <row r="23" spans="1:193" s="70" customFormat="1" x14ac:dyDescent="0.2">
      <c r="A23" s="97" t="s">
        <v>19</v>
      </c>
      <c r="B23" s="97"/>
      <c r="C23" s="97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79">
        <f t="shared" si="5"/>
        <v>0</v>
      </c>
      <c r="AJ23" s="100"/>
      <c r="AK23" s="60"/>
      <c r="AL23" s="95"/>
      <c r="AM23" s="53"/>
      <c r="AN23" s="60"/>
      <c r="AO23" s="60"/>
      <c r="AP23" s="95"/>
      <c r="AQ23" s="95"/>
      <c r="AR23" s="95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1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8"/>
      <c r="CY23" s="68"/>
      <c r="CZ23" s="68"/>
      <c r="DA23" s="68"/>
      <c r="DB23" s="68"/>
      <c r="DC23" s="68"/>
      <c r="DD23" s="68"/>
      <c r="DE23" s="68"/>
      <c r="DF23" s="68"/>
      <c r="DG23" s="68"/>
      <c r="DH23" s="68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68"/>
      <c r="ET23" s="68"/>
      <c r="EU23" s="68"/>
      <c r="EV23" s="68"/>
      <c r="EW23" s="68"/>
      <c r="EX23" s="68"/>
      <c r="EY23" s="68"/>
      <c r="EZ23" s="68"/>
      <c r="FA23" s="68"/>
      <c r="FB23" s="68"/>
      <c r="FC23" s="68"/>
      <c r="FD23" s="68"/>
      <c r="FE23" s="68"/>
      <c r="FF23" s="68"/>
      <c r="FG23" s="68"/>
      <c r="FH23" s="68"/>
      <c r="FI23" s="68"/>
      <c r="FJ23" s="68"/>
      <c r="FK23" s="68"/>
      <c r="FL23" s="68"/>
      <c r="FM23" s="68"/>
      <c r="FN23" s="68"/>
      <c r="FO23" s="68"/>
      <c r="FP23" s="68"/>
      <c r="FQ23" s="68"/>
      <c r="FR23" s="68"/>
      <c r="FS23" s="68"/>
      <c r="FT23" s="68"/>
      <c r="FU23" s="68"/>
      <c r="FV23" s="68"/>
      <c r="FW23" s="68"/>
      <c r="FX23" s="68"/>
      <c r="FY23" s="68"/>
      <c r="FZ23" s="68"/>
      <c r="GA23" s="68"/>
      <c r="GB23" s="68"/>
      <c r="GC23" s="68"/>
      <c r="GD23" s="68"/>
      <c r="GE23" s="68"/>
      <c r="GF23" s="68"/>
      <c r="GG23" s="68"/>
      <c r="GH23" s="68"/>
      <c r="GI23" s="68"/>
      <c r="GJ23" s="68"/>
      <c r="GK23" s="68"/>
    </row>
    <row r="24" spans="1:193" s="68" customFormat="1" x14ac:dyDescent="0.2">
      <c r="A24" s="97" t="s">
        <v>20</v>
      </c>
      <c r="B24" s="97"/>
      <c r="C24" s="97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79">
        <f t="shared" si="5"/>
        <v>0</v>
      </c>
      <c r="AJ24" s="107"/>
      <c r="AK24" s="60"/>
      <c r="AL24" s="95"/>
      <c r="AM24" s="53"/>
      <c r="AN24" s="60"/>
      <c r="AO24" s="60"/>
      <c r="AP24" s="95"/>
      <c r="AQ24" s="95"/>
      <c r="AR24" s="95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1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</row>
    <row r="25" spans="1:193" s="68" customFormat="1" x14ac:dyDescent="0.2">
      <c r="A25" s="108" t="s">
        <v>21</v>
      </c>
      <c r="B25" s="108"/>
      <c r="C25" s="10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79"/>
      <c r="AJ25" s="107"/>
      <c r="AK25" s="60"/>
      <c r="AL25" s="95"/>
      <c r="AM25" s="53"/>
      <c r="AN25" s="60"/>
      <c r="AO25" s="60"/>
      <c r="AP25" s="95"/>
      <c r="AQ25" s="95"/>
      <c r="AR25" s="95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1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</row>
    <row r="26" spans="1:193" s="68" customFormat="1" x14ac:dyDescent="0.2">
      <c r="A26" s="108" t="s">
        <v>22</v>
      </c>
      <c r="B26" s="108"/>
      <c r="C26" s="10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79">
        <f t="shared" si="5"/>
        <v>0</v>
      </c>
      <c r="AJ26" s="100"/>
      <c r="AK26" s="60"/>
      <c r="AL26" s="95"/>
      <c r="AM26" s="95"/>
      <c r="AN26" s="95"/>
      <c r="AO26" s="95"/>
      <c r="AP26" s="95"/>
      <c r="AQ26" s="95"/>
      <c r="AR26" s="95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1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</row>
    <row r="27" spans="1:193" s="129" customFormat="1" x14ac:dyDescent="0.2">
      <c r="A27" s="127" t="s">
        <v>23</v>
      </c>
      <c r="B27" s="127"/>
      <c r="C27" s="127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1">
        <f t="shared" si="5"/>
        <v>0</v>
      </c>
      <c r="AJ27" s="128" t="s">
        <v>81</v>
      </c>
      <c r="AL27" s="130"/>
      <c r="AM27" s="130"/>
      <c r="AN27" s="130"/>
      <c r="AO27" s="130"/>
      <c r="AP27" s="130"/>
      <c r="AQ27" s="130"/>
      <c r="AR27" s="130"/>
      <c r="BC27" s="131"/>
    </row>
    <row r="28" spans="1:193" s="68" customFormat="1" x14ac:dyDescent="0.2">
      <c r="A28" s="108" t="s">
        <v>64</v>
      </c>
      <c r="B28" s="108"/>
      <c r="C28" s="10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79">
        <f t="shared" si="5"/>
        <v>0</v>
      </c>
      <c r="AJ28" s="100" t="s">
        <v>66</v>
      </c>
      <c r="AK28" s="60"/>
      <c r="AL28" s="95"/>
      <c r="AM28" s="53"/>
      <c r="AN28" s="60"/>
      <c r="AO28" s="60"/>
      <c r="AP28" s="95"/>
      <c r="AQ28" s="95"/>
      <c r="AR28" s="95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1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</row>
    <row r="29" spans="1:193" s="68" customFormat="1" x14ac:dyDescent="0.2">
      <c r="A29" s="108" t="s">
        <v>69</v>
      </c>
      <c r="B29" s="108"/>
      <c r="C29" s="10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79">
        <f t="shared" si="5"/>
        <v>0</v>
      </c>
      <c r="AJ29" s="100"/>
      <c r="AK29" s="60"/>
      <c r="AL29" s="95"/>
      <c r="AM29" s="53"/>
      <c r="AN29" s="60"/>
      <c r="AO29" s="60"/>
      <c r="AP29" s="95"/>
      <c r="AQ29" s="95"/>
      <c r="AR29" s="95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1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</row>
    <row r="30" spans="1:193" s="68" customFormat="1" x14ac:dyDescent="0.2">
      <c r="A30" s="108" t="s">
        <v>70</v>
      </c>
      <c r="B30" s="108"/>
      <c r="C30" s="10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79">
        <f t="shared" si="5"/>
        <v>0</v>
      </c>
      <c r="AJ30" s="100"/>
      <c r="AK30" s="60"/>
      <c r="AL30" s="95"/>
      <c r="AM30" s="53"/>
      <c r="AN30" s="60"/>
      <c r="AO30" s="60"/>
      <c r="AP30" s="95"/>
      <c r="AQ30" s="95"/>
      <c r="AR30" s="95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1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</row>
    <row r="31" spans="1:193" s="68" customFormat="1" x14ac:dyDescent="0.2">
      <c r="A31" s="108" t="s">
        <v>58</v>
      </c>
      <c r="B31" s="108"/>
      <c r="C31" s="10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79">
        <f t="shared" si="5"/>
        <v>0</v>
      </c>
      <c r="AJ31" s="100"/>
      <c r="AK31" s="60"/>
      <c r="AL31" s="95"/>
      <c r="AM31" s="53"/>
      <c r="AN31" s="60"/>
      <c r="AO31" s="60"/>
      <c r="AP31" s="95"/>
      <c r="AQ31" s="95"/>
      <c r="AR31" s="95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1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</row>
    <row r="32" spans="1:193" s="68" customFormat="1" x14ac:dyDescent="0.2">
      <c r="A32" s="108" t="s">
        <v>60</v>
      </c>
      <c r="B32" s="108"/>
      <c r="C32" s="10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79">
        <f t="shared" si="5"/>
        <v>0</v>
      </c>
      <c r="AJ32" s="100"/>
      <c r="AK32" s="60"/>
      <c r="AL32" s="95"/>
      <c r="AM32" s="53"/>
      <c r="AN32" s="60"/>
      <c r="AO32" s="60"/>
      <c r="AP32" s="95"/>
      <c r="AQ32" s="95"/>
      <c r="AR32" s="95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1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</row>
    <row r="33" spans="1:101" s="68" customFormat="1" x14ac:dyDescent="0.2">
      <c r="A33" s="108" t="s">
        <v>65</v>
      </c>
      <c r="B33" s="108"/>
      <c r="C33" s="10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79">
        <f t="shared" si="5"/>
        <v>0</v>
      </c>
      <c r="AJ33" s="109" t="s">
        <v>67</v>
      </c>
      <c r="AK33" s="60"/>
      <c r="AL33" s="95"/>
      <c r="AM33" s="53"/>
      <c r="AN33" s="60"/>
      <c r="AO33" s="60"/>
      <c r="AP33" s="95"/>
      <c r="AQ33" s="95"/>
      <c r="AR33" s="95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1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  <c r="CW33" s="60"/>
    </row>
    <row r="34" spans="1:101" s="68" customFormat="1" x14ac:dyDescent="0.2">
      <c r="A34" s="108" t="s">
        <v>68</v>
      </c>
      <c r="B34" s="108"/>
      <c r="C34" s="10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79">
        <f t="shared" si="5"/>
        <v>0</v>
      </c>
      <c r="AJ34" s="109"/>
      <c r="AK34" s="60"/>
      <c r="AL34" s="95"/>
      <c r="AM34" s="53"/>
      <c r="AN34" s="60"/>
      <c r="AO34" s="60"/>
      <c r="AP34" s="95"/>
      <c r="AQ34" s="95"/>
      <c r="AR34" s="95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1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</row>
    <row r="35" spans="1:101" s="68" customFormat="1" x14ac:dyDescent="0.2">
      <c r="A35" s="108" t="s">
        <v>82</v>
      </c>
      <c r="B35" s="108"/>
      <c r="C35" s="10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79">
        <f t="shared" ref="AI35" si="6">SUM(D35:AH35)</f>
        <v>0</v>
      </c>
      <c r="AJ35" s="100"/>
      <c r="AK35" s="60"/>
      <c r="AL35" s="95"/>
      <c r="AM35" s="53"/>
      <c r="AN35" s="110"/>
      <c r="AO35" s="60"/>
      <c r="AP35" s="95"/>
      <c r="AQ35" s="95"/>
      <c r="AR35" s="95"/>
      <c r="AS35" s="110"/>
      <c r="AT35" s="60"/>
      <c r="AU35" s="60"/>
      <c r="AV35" s="60"/>
      <c r="AW35" s="60"/>
      <c r="AX35" s="60"/>
      <c r="AY35" s="60"/>
      <c r="AZ35" s="60"/>
      <c r="BA35" s="60"/>
      <c r="BB35" s="60"/>
      <c r="BC35" s="61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</row>
    <row r="36" spans="1:101" s="68" customFormat="1" x14ac:dyDescent="0.2">
      <c r="A36" s="108" t="s">
        <v>84</v>
      </c>
      <c r="B36" s="108"/>
      <c r="C36" s="108"/>
      <c r="D36" s="98">
        <v>1</v>
      </c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>
        <v>1</v>
      </c>
      <c r="AG36" s="98"/>
      <c r="AH36" s="98"/>
      <c r="AI36" s="79">
        <f t="shared" si="5"/>
        <v>2</v>
      </c>
      <c r="AJ36" s="100"/>
      <c r="AK36" s="60"/>
      <c r="AL36" s="95"/>
      <c r="AM36" s="53"/>
      <c r="AN36" s="110"/>
      <c r="AO36" s="60"/>
      <c r="AP36" s="95"/>
      <c r="AQ36" s="95"/>
      <c r="AR36" s="95"/>
      <c r="AS36" s="110"/>
      <c r="AT36" s="60"/>
      <c r="AU36" s="60"/>
      <c r="AV36" s="60"/>
      <c r="AW36" s="60"/>
      <c r="AX36" s="60"/>
      <c r="AY36" s="60"/>
      <c r="AZ36" s="60"/>
      <c r="BA36" s="60"/>
      <c r="BB36" s="60"/>
      <c r="BC36" s="61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</row>
    <row r="37" spans="1:101" s="68" customFormat="1" x14ac:dyDescent="0.2">
      <c r="A37" s="108" t="s">
        <v>24</v>
      </c>
      <c r="B37" s="108"/>
      <c r="C37" s="108"/>
      <c r="D37" s="120">
        <f t="shared" ref="D37:AE37" si="7">SUM(D20:D35)</f>
        <v>9</v>
      </c>
      <c r="E37" s="120">
        <f t="shared" si="7"/>
        <v>8.5</v>
      </c>
      <c r="F37" s="120">
        <f t="shared" si="7"/>
        <v>8</v>
      </c>
      <c r="G37" s="120">
        <f t="shared" si="7"/>
        <v>8</v>
      </c>
      <c r="H37" s="120">
        <f t="shared" si="7"/>
        <v>4</v>
      </c>
      <c r="I37" s="120">
        <f t="shared" si="7"/>
        <v>4</v>
      </c>
      <c r="J37" s="120">
        <f t="shared" si="7"/>
        <v>8.5</v>
      </c>
      <c r="K37" s="120">
        <f t="shared" si="7"/>
        <v>9</v>
      </c>
      <c r="L37" s="120">
        <f t="shared" si="7"/>
        <v>8.5</v>
      </c>
      <c r="M37" s="120">
        <f t="shared" si="7"/>
        <v>8</v>
      </c>
      <c r="N37" s="120">
        <f t="shared" si="7"/>
        <v>9.5</v>
      </c>
      <c r="O37" s="120">
        <f t="shared" si="7"/>
        <v>3</v>
      </c>
      <c r="P37" s="120">
        <f t="shared" si="7"/>
        <v>3</v>
      </c>
      <c r="Q37" s="120">
        <f t="shared" si="7"/>
        <v>8</v>
      </c>
      <c r="R37" s="120">
        <f t="shared" si="7"/>
        <v>7.5</v>
      </c>
      <c r="S37" s="120">
        <f t="shared" si="7"/>
        <v>8</v>
      </c>
      <c r="T37" s="120">
        <f t="shared" si="7"/>
        <v>7.5</v>
      </c>
      <c r="U37" s="120">
        <f t="shared" si="7"/>
        <v>8</v>
      </c>
      <c r="V37" s="120">
        <f t="shared" si="7"/>
        <v>0</v>
      </c>
      <c r="W37" s="120">
        <f t="shared" si="7"/>
        <v>0</v>
      </c>
      <c r="X37" s="120">
        <f t="shared" si="7"/>
        <v>8</v>
      </c>
      <c r="Y37" s="120">
        <f t="shared" si="7"/>
        <v>7.5</v>
      </c>
      <c r="Z37" s="120">
        <f t="shared" si="7"/>
        <v>7.5</v>
      </c>
      <c r="AA37" s="120">
        <f t="shared" si="7"/>
        <v>8.5</v>
      </c>
      <c r="AB37" s="120">
        <f t="shared" si="7"/>
        <v>9</v>
      </c>
      <c r="AC37" s="120">
        <f t="shared" si="7"/>
        <v>2</v>
      </c>
      <c r="AD37" s="120">
        <f t="shared" si="7"/>
        <v>5</v>
      </c>
      <c r="AE37" s="120">
        <f t="shared" si="7"/>
        <v>8.5</v>
      </c>
      <c r="AF37" s="120">
        <f t="shared" ref="AF37:AH37" si="8">SUM(AF20:AF35)</f>
        <v>8</v>
      </c>
      <c r="AG37" s="120">
        <f t="shared" si="8"/>
        <v>9</v>
      </c>
      <c r="AH37" s="120">
        <f t="shared" si="8"/>
        <v>0</v>
      </c>
      <c r="AI37" s="111">
        <f t="shared" ref="AI37" si="9">SUM(AI20:AI36)</f>
        <v>205</v>
      </c>
      <c r="AJ37" s="112"/>
      <c r="AK37" s="60"/>
      <c r="AL37" s="95"/>
      <c r="AM37" s="53"/>
      <c r="AN37" s="60"/>
      <c r="AO37" s="60"/>
      <c r="AP37" s="95"/>
      <c r="AQ37" s="95"/>
      <c r="AR37" s="95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1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</row>
    <row r="38" spans="1:101" x14ac:dyDescent="0.2">
      <c r="A38" s="20"/>
      <c r="B38" s="20"/>
      <c r="C38" s="20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74"/>
      <c r="AJ38" s="22"/>
      <c r="AK38" s="2"/>
      <c r="AL38" s="2"/>
      <c r="AM38" s="115"/>
      <c r="AN38" s="2"/>
      <c r="AO38" s="2"/>
      <c r="AP38" s="2"/>
      <c r="AQ38" s="2"/>
      <c r="AR38" s="2"/>
      <c r="AS38" s="2"/>
      <c r="AT38" s="2"/>
      <c r="AU38" s="2"/>
      <c r="AV38" s="3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</row>
    <row r="39" spans="1:101" s="2" customFormat="1" ht="13.5" thickBot="1" x14ac:dyDescent="0.25">
      <c r="A39" s="92" t="s">
        <v>25</v>
      </c>
      <c r="B39" s="20"/>
      <c r="C39" s="2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23"/>
      <c r="AM39" s="115"/>
      <c r="AV39" s="3"/>
    </row>
    <row r="40" spans="1:101" s="2" customFormat="1" ht="12" thickBot="1" x14ac:dyDescent="0.25">
      <c r="A40" s="21" t="s">
        <v>26</v>
      </c>
      <c r="B40" s="21" t="s">
        <v>27</v>
      </c>
      <c r="C40" s="21"/>
      <c r="D40" s="42"/>
      <c r="E40" s="42"/>
      <c r="F40" s="42" t="s">
        <v>28</v>
      </c>
      <c r="G40" s="42"/>
      <c r="H40" s="82" t="s">
        <v>29</v>
      </c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3"/>
      <c r="Y40" s="42"/>
      <c r="Z40" s="42"/>
      <c r="AA40" s="42"/>
      <c r="AB40" s="42"/>
      <c r="AC40" s="42"/>
      <c r="AD40" s="42"/>
      <c r="AE40" s="42"/>
      <c r="AF40" s="84" t="s">
        <v>30</v>
      </c>
      <c r="AG40" s="44">
        <f>22</f>
        <v>22</v>
      </c>
      <c r="AH40" s="42"/>
      <c r="AI40" s="75">
        <f>7.5*AG40</f>
        <v>165</v>
      </c>
      <c r="AJ40" s="23"/>
      <c r="AM40" s="115"/>
      <c r="AV40" s="3"/>
    </row>
    <row r="41" spans="1:101" s="2" customFormat="1" ht="11.25" x14ac:dyDescent="0.2">
      <c r="A41" s="21" t="s">
        <v>31</v>
      </c>
      <c r="B41" s="21" t="s">
        <v>32</v>
      </c>
      <c r="C41" s="21"/>
      <c r="D41" s="42"/>
      <c r="E41" s="42"/>
      <c r="F41" s="42" t="s">
        <v>33</v>
      </c>
      <c r="G41" s="42"/>
      <c r="H41" s="82" t="s">
        <v>34</v>
      </c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3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23"/>
      <c r="AM41" s="115"/>
      <c r="AV41" s="3"/>
    </row>
    <row r="42" spans="1:101" s="2" customFormat="1" ht="11.25" x14ac:dyDescent="0.2">
      <c r="A42" s="21" t="s">
        <v>35</v>
      </c>
      <c r="B42" s="21" t="s">
        <v>36</v>
      </c>
      <c r="C42" s="21"/>
      <c r="D42" s="42"/>
      <c r="E42" s="42"/>
      <c r="F42" s="42" t="s">
        <v>37</v>
      </c>
      <c r="G42" s="42"/>
      <c r="H42" s="82" t="s">
        <v>38</v>
      </c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2"/>
      <c r="Z42" s="42"/>
      <c r="AA42" s="42"/>
      <c r="AB42" s="42"/>
      <c r="AC42" s="42"/>
      <c r="AD42" s="42"/>
      <c r="AE42" s="42"/>
      <c r="AF42" s="84" t="s">
        <v>39</v>
      </c>
      <c r="AG42" s="42"/>
      <c r="AH42" s="42"/>
      <c r="AI42" s="42">
        <f>AI37-AI40</f>
        <v>40</v>
      </c>
      <c r="AJ42" s="24" t="s">
        <v>40</v>
      </c>
      <c r="AM42" s="115"/>
      <c r="AV42" s="3"/>
    </row>
    <row r="43" spans="1:101" s="2" customFormat="1" ht="11.25" x14ac:dyDescent="0.2">
      <c r="A43" s="21" t="s">
        <v>41</v>
      </c>
      <c r="B43" s="21" t="s">
        <v>42</v>
      </c>
      <c r="C43" s="23"/>
      <c r="D43" s="45"/>
      <c r="E43" s="45"/>
      <c r="F43" s="45" t="s">
        <v>43</v>
      </c>
      <c r="G43" s="45"/>
      <c r="H43" s="83" t="s">
        <v>44</v>
      </c>
      <c r="I43" s="45"/>
      <c r="J43" s="45"/>
      <c r="K43" s="45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3"/>
      <c r="Y43" s="42"/>
      <c r="Z43" s="42"/>
      <c r="AA43" s="42"/>
      <c r="AB43" s="42"/>
      <c r="AC43" s="42"/>
      <c r="AD43" s="42"/>
      <c r="AE43" s="42"/>
      <c r="AF43" s="84"/>
      <c r="AG43" s="42"/>
      <c r="AH43" s="42"/>
      <c r="AI43" s="42"/>
      <c r="AJ43" s="23"/>
      <c r="AM43" s="115"/>
    </row>
    <row r="44" spans="1:101" s="2" customFormat="1" ht="11.25" x14ac:dyDescent="0.2">
      <c r="A44" s="23" t="s">
        <v>45</v>
      </c>
      <c r="B44" s="23" t="s">
        <v>46</v>
      </c>
      <c r="C44" s="23"/>
      <c r="D44" s="45"/>
      <c r="E44" s="45"/>
      <c r="F44" s="45" t="s">
        <v>14</v>
      </c>
      <c r="G44" s="45"/>
      <c r="H44" s="83" t="s">
        <v>47</v>
      </c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3"/>
      <c r="Y44" s="45"/>
      <c r="Z44" s="45"/>
      <c r="AA44" s="45"/>
      <c r="AB44" s="45"/>
      <c r="AC44" s="45"/>
      <c r="AD44" s="45"/>
      <c r="AE44" s="45"/>
      <c r="AF44" s="85" t="s">
        <v>48</v>
      </c>
      <c r="AG44" s="45"/>
      <c r="AH44" s="45"/>
      <c r="AI44" s="76">
        <f>424.5</f>
        <v>424.5</v>
      </c>
      <c r="AJ44" s="23"/>
      <c r="AM44" s="115"/>
    </row>
    <row r="45" spans="1:101" s="2" customFormat="1" ht="11.25" x14ac:dyDescent="0.2">
      <c r="A45" s="23" t="s">
        <v>54</v>
      </c>
      <c r="B45" s="23" t="s">
        <v>55</v>
      </c>
      <c r="C45" s="24"/>
      <c r="D45" s="45"/>
      <c r="E45" s="45"/>
      <c r="F45" s="45"/>
      <c r="G45" s="45"/>
      <c r="H45" s="83" t="s">
        <v>49</v>
      </c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3"/>
      <c r="Y45" s="45"/>
      <c r="Z45" s="45"/>
      <c r="AA45" s="45"/>
      <c r="AB45" s="45"/>
      <c r="AC45" s="45"/>
      <c r="AD45" s="45"/>
      <c r="AE45" s="45"/>
      <c r="AF45" s="85"/>
      <c r="AG45" s="45"/>
      <c r="AH45" s="45"/>
      <c r="AI45" s="45"/>
      <c r="AJ45" s="23"/>
      <c r="AM45" s="115"/>
    </row>
    <row r="46" spans="1:101" s="2" customFormat="1" ht="13.5" thickBot="1" x14ac:dyDescent="0.25">
      <c r="A46" s="25"/>
      <c r="B46" s="25"/>
      <c r="C46" s="2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3"/>
      <c r="Y46" s="45"/>
      <c r="Z46" s="45"/>
      <c r="AA46" s="45"/>
      <c r="AB46" s="45"/>
      <c r="AC46" s="45"/>
      <c r="AD46" s="45"/>
      <c r="AE46" s="45"/>
      <c r="AF46" s="85" t="s">
        <v>50</v>
      </c>
      <c r="AG46" s="45"/>
      <c r="AH46" s="45"/>
      <c r="AI46" s="77">
        <f>AI42+AI44</f>
        <v>464.5</v>
      </c>
      <c r="AJ46" s="23"/>
      <c r="AM46" s="115"/>
    </row>
    <row r="47" spans="1:101" s="2" customFormat="1" ht="13.5" thickTop="1" x14ac:dyDescent="0.2">
      <c r="A47" s="25"/>
      <c r="B47" s="25"/>
      <c r="C47" s="2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23"/>
      <c r="AM47" s="115"/>
      <c r="AO47" s="117"/>
    </row>
    <row r="48" spans="1:101" s="2" customFormat="1" x14ac:dyDescent="0.2">
      <c r="A48" s="25"/>
      <c r="B48" s="25"/>
      <c r="C48" s="2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3"/>
      <c r="Y48" s="45"/>
      <c r="Z48" s="45"/>
      <c r="AA48" s="45"/>
      <c r="AB48" s="45"/>
      <c r="AC48" s="45"/>
      <c r="AD48" s="45"/>
      <c r="AE48" s="45"/>
      <c r="AF48" s="85"/>
      <c r="AG48" s="45"/>
      <c r="AH48" s="45"/>
      <c r="AI48" s="45"/>
      <c r="AJ48" s="23"/>
      <c r="AM48" s="115"/>
    </row>
    <row r="49" spans="1:39" s="2" customFormat="1" x14ac:dyDescent="0.2">
      <c r="A49" s="25"/>
      <c r="B49" s="25"/>
      <c r="C49" s="2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3"/>
      <c r="Y49" s="45"/>
      <c r="Z49" s="45"/>
      <c r="AA49" s="45"/>
      <c r="AB49" s="45"/>
      <c r="AC49" s="45"/>
      <c r="AD49" s="45"/>
      <c r="AE49" s="45"/>
      <c r="AF49" s="85"/>
      <c r="AG49" s="45"/>
      <c r="AH49" s="45"/>
      <c r="AI49" s="45"/>
      <c r="AJ49" s="23"/>
      <c r="AM49" s="115"/>
    </row>
    <row r="50" spans="1:39" s="2" customFormat="1" x14ac:dyDescent="0.2">
      <c r="A50" s="25"/>
      <c r="B50" s="25"/>
      <c r="C50" s="2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3"/>
      <c r="Y50" s="45"/>
      <c r="Z50" s="45"/>
      <c r="AA50" s="45"/>
      <c r="AB50" s="45"/>
      <c r="AC50" s="45"/>
      <c r="AD50" s="45"/>
      <c r="AE50" s="45"/>
      <c r="AF50" s="85"/>
      <c r="AG50" s="45"/>
      <c r="AH50" s="45"/>
      <c r="AI50" s="45"/>
      <c r="AJ50" s="23"/>
      <c r="AM50" s="115"/>
    </row>
    <row r="51" spans="1:39" s="2" customFormat="1" x14ac:dyDescent="0.2">
      <c r="A51" s="25"/>
      <c r="B51" s="25"/>
      <c r="C51" s="2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3"/>
      <c r="Y51" s="45"/>
      <c r="Z51" s="45"/>
      <c r="AA51" s="45"/>
      <c r="AB51" s="45"/>
      <c r="AC51" s="45"/>
      <c r="AD51" s="45"/>
      <c r="AE51" s="45"/>
      <c r="AF51" s="85"/>
      <c r="AG51" s="45"/>
      <c r="AH51" s="45"/>
      <c r="AI51" s="45"/>
      <c r="AJ51" s="23"/>
      <c r="AM51" s="115"/>
    </row>
    <row r="52" spans="1:39" s="2" customFormat="1" x14ac:dyDescent="0.2">
      <c r="A52" s="25"/>
      <c r="B52" s="25"/>
      <c r="C52" s="2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3"/>
      <c r="Y52" s="45"/>
      <c r="Z52" s="45"/>
      <c r="AA52" s="45"/>
      <c r="AB52" s="45"/>
      <c r="AC52" s="45"/>
      <c r="AD52" s="45"/>
      <c r="AE52" s="45"/>
      <c r="AF52" s="85"/>
      <c r="AG52" s="45"/>
      <c r="AH52" s="45"/>
      <c r="AI52" s="45"/>
      <c r="AJ52" s="23"/>
      <c r="AM52" s="115"/>
    </row>
    <row r="53" spans="1:39" s="2" customFormat="1" x14ac:dyDescent="0.2">
      <c r="A53" s="25"/>
      <c r="B53" s="25"/>
      <c r="C53" s="2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3"/>
      <c r="Y53" s="45"/>
      <c r="Z53" s="45"/>
      <c r="AA53" s="45"/>
      <c r="AB53" s="45"/>
      <c r="AC53" s="45"/>
      <c r="AD53" s="45"/>
      <c r="AE53" s="45"/>
      <c r="AF53" s="85"/>
      <c r="AG53" s="45"/>
      <c r="AH53" s="45"/>
      <c r="AI53" s="45"/>
      <c r="AJ53" s="23"/>
      <c r="AM53" s="115"/>
    </row>
    <row r="54" spans="1:39" s="2" customFormat="1" x14ac:dyDescent="0.2">
      <c r="A54" s="25"/>
      <c r="B54" s="25"/>
      <c r="C54" s="2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3"/>
      <c r="Y54" s="45"/>
      <c r="Z54" s="45"/>
      <c r="AA54" s="45"/>
      <c r="AB54" s="45"/>
      <c r="AC54" s="45"/>
      <c r="AD54" s="45"/>
      <c r="AE54" s="45"/>
      <c r="AF54" s="85"/>
      <c r="AG54" s="45"/>
      <c r="AH54" s="45"/>
      <c r="AI54" s="45"/>
      <c r="AJ54" s="23"/>
      <c r="AM54" s="115"/>
    </row>
    <row r="55" spans="1:39" s="2" customFormat="1" x14ac:dyDescent="0.2">
      <c r="A55" s="25"/>
      <c r="B55" s="25"/>
      <c r="C55" s="2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3"/>
      <c r="Y55" s="45"/>
      <c r="Z55" s="45"/>
      <c r="AA55" s="45"/>
      <c r="AB55" s="45"/>
      <c r="AC55" s="45"/>
      <c r="AD55" s="45"/>
      <c r="AE55" s="45"/>
      <c r="AF55" s="85"/>
      <c r="AG55" s="45"/>
      <c r="AH55" s="45"/>
      <c r="AI55" s="45"/>
      <c r="AJ55" s="23"/>
      <c r="AM55" s="115"/>
    </row>
    <row r="56" spans="1:39" s="2" customFormat="1" x14ac:dyDescent="0.2">
      <c r="A56" s="25"/>
      <c r="B56" s="25"/>
      <c r="C56" s="2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3"/>
      <c r="Y56" s="45"/>
      <c r="Z56" s="45"/>
      <c r="AA56" s="45"/>
      <c r="AB56" s="45"/>
      <c r="AC56" s="45"/>
      <c r="AD56" s="45"/>
      <c r="AE56" s="45"/>
      <c r="AF56" s="85"/>
      <c r="AG56" s="45"/>
      <c r="AH56" s="45"/>
      <c r="AI56" s="45"/>
      <c r="AJ56" s="23"/>
      <c r="AM56" s="115"/>
    </row>
    <row r="57" spans="1:39" s="2" customFormat="1" x14ac:dyDescent="0.2">
      <c r="A57" s="25"/>
      <c r="B57" s="25"/>
      <c r="C57" s="2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3"/>
      <c r="Y57" s="45"/>
      <c r="Z57" s="45"/>
      <c r="AA57" s="45"/>
      <c r="AB57" s="45"/>
      <c r="AC57" s="45"/>
      <c r="AD57" s="45"/>
      <c r="AE57" s="45"/>
      <c r="AF57" s="85"/>
      <c r="AG57" s="45"/>
      <c r="AH57" s="45"/>
      <c r="AI57" s="45"/>
      <c r="AJ57" s="23"/>
      <c r="AM57" s="115"/>
    </row>
    <row r="58" spans="1:39" s="2" customFormat="1" x14ac:dyDescent="0.2">
      <c r="A58" s="25"/>
      <c r="B58" s="25"/>
      <c r="C58" s="2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3"/>
      <c r="Y58" s="45"/>
      <c r="Z58" s="45"/>
      <c r="AA58" s="45"/>
      <c r="AB58" s="45"/>
      <c r="AC58" s="45"/>
      <c r="AD58" s="45"/>
      <c r="AE58" s="45"/>
      <c r="AF58" s="85"/>
      <c r="AG58" s="45"/>
      <c r="AH58" s="45"/>
      <c r="AI58" s="45"/>
      <c r="AJ58" s="23"/>
      <c r="AM58" s="115"/>
    </row>
    <row r="59" spans="1:39" ht="15" x14ac:dyDescent="0.25">
      <c r="A59" s="93"/>
      <c r="B59" s="93"/>
      <c r="C59" s="93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3"/>
    </row>
    <row r="60" spans="1:39" ht="15" x14ac:dyDescent="0.25">
      <c r="A60" s="93"/>
      <c r="B60" s="93"/>
      <c r="C60" s="93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3"/>
    </row>
    <row r="61" spans="1:39" ht="15" x14ac:dyDescent="0.25">
      <c r="A61" s="93"/>
      <c r="B61" s="93"/>
      <c r="C61" s="93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3"/>
    </row>
    <row r="62" spans="1:39" ht="15" x14ac:dyDescent="0.25">
      <c r="A62" s="93"/>
      <c r="B62" s="93"/>
      <c r="C62" s="93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3"/>
    </row>
    <row r="63" spans="1:39" ht="15" x14ac:dyDescent="0.25">
      <c r="A63" s="93"/>
      <c r="B63" s="93"/>
      <c r="C63" s="93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3"/>
    </row>
    <row r="64" spans="1:39" ht="15" x14ac:dyDescent="0.25">
      <c r="A64" s="93"/>
      <c r="B64" s="93"/>
      <c r="C64" s="93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3"/>
    </row>
    <row r="65" spans="1:36" ht="15" x14ac:dyDescent="0.25">
      <c r="A65" s="93"/>
      <c r="B65" s="93"/>
      <c r="C65" s="93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3"/>
    </row>
    <row r="66" spans="1:36" ht="15" x14ac:dyDescent="0.25">
      <c r="A66" s="93"/>
      <c r="B66" s="93"/>
      <c r="C66" s="93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3"/>
    </row>
    <row r="67" spans="1:36" ht="15" x14ac:dyDescent="0.25">
      <c r="A67" s="93"/>
      <c r="B67" s="93"/>
      <c r="C67" s="93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3"/>
    </row>
    <row r="68" spans="1:36" ht="15" x14ac:dyDescent="0.25">
      <c r="A68" s="93"/>
      <c r="B68" s="93"/>
      <c r="C68" s="93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3"/>
    </row>
    <row r="69" spans="1:36" ht="15" x14ac:dyDescent="0.25">
      <c r="A69" s="93"/>
      <c r="B69" s="93"/>
      <c r="C69" s="93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3"/>
    </row>
    <row r="70" spans="1:36" x14ac:dyDescent="0.2">
      <c r="C70" s="26"/>
      <c r="AI70" s="46"/>
    </row>
    <row r="71" spans="1:36" x14ac:dyDescent="0.2">
      <c r="C71" s="26"/>
      <c r="AI71" s="46"/>
    </row>
    <row r="72" spans="1:36" x14ac:dyDescent="0.2">
      <c r="C72" s="26"/>
      <c r="AI72" s="46"/>
    </row>
    <row r="73" spans="1:36" x14ac:dyDescent="0.2">
      <c r="C73" s="26"/>
      <c r="AI73" s="46"/>
    </row>
    <row r="74" spans="1:36" x14ac:dyDescent="0.2">
      <c r="C74" s="26"/>
      <c r="AI74" s="46"/>
    </row>
    <row r="75" spans="1:36" x14ac:dyDescent="0.2">
      <c r="C75" s="26"/>
      <c r="AI75" s="46"/>
    </row>
    <row r="76" spans="1:36" x14ac:dyDescent="0.2">
      <c r="C76" s="26"/>
      <c r="AI76" s="46"/>
    </row>
    <row r="77" spans="1:36" x14ac:dyDescent="0.2">
      <c r="C77" s="26"/>
      <c r="AI77" s="46"/>
    </row>
    <row r="78" spans="1:36" x14ac:dyDescent="0.2">
      <c r="C78" s="26"/>
      <c r="AI78" s="46"/>
    </row>
    <row r="79" spans="1:36" x14ac:dyDescent="0.2">
      <c r="C79" s="26"/>
      <c r="AI79" s="46"/>
    </row>
    <row r="80" spans="1:36" x14ac:dyDescent="0.2">
      <c r="C80" s="26"/>
      <c r="AI80" s="46"/>
    </row>
    <row r="81" spans="3:35" x14ac:dyDescent="0.2">
      <c r="C81" s="26"/>
      <c r="AI81" s="46"/>
    </row>
    <row r="82" spans="3:35" x14ac:dyDescent="0.2">
      <c r="C82" s="26"/>
      <c r="AI82" s="46"/>
    </row>
    <row r="83" spans="3:35" x14ac:dyDescent="0.2">
      <c r="C83" s="26"/>
      <c r="AI83" s="46"/>
    </row>
    <row r="84" spans="3:35" x14ac:dyDescent="0.2">
      <c r="C84" s="26"/>
      <c r="AI84" s="46"/>
    </row>
    <row r="85" spans="3:35" x14ac:dyDescent="0.2">
      <c r="C85" s="26"/>
      <c r="AI85" s="46"/>
    </row>
    <row r="86" spans="3:35" x14ac:dyDescent="0.2">
      <c r="C86" s="26"/>
      <c r="AI86" s="46"/>
    </row>
    <row r="87" spans="3:35" x14ac:dyDescent="0.2">
      <c r="C87" s="26"/>
      <c r="AI87" s="46"/>
    </row>
    <row r="88" spans="3:35" x14ac:dyDescent="0.2">
      <c r="C88" s="26"/>
      <c r="AI88" s="46"/>
    </row>
  </sheetData>
  <dataConsolidate/>
  <phoneticPr fontId="0" type="noConversion"/>
  <printOptions horizontalCentered="1" verticalCentered="1" gridLinesSet="0"/>
  <pageMargins left="0.23622047244094491" right="0.23622047244094491" top="0.15748031496062992" bottom="0.15748031496062992" header="0.31496062992125984" footer="0.31496062992125984"/>
  <pageSetup paperSize="5" scale="9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Andrea Bolin</cp:lastModifiedBy>
  <cp:lastPrinted>2022-11-15T22:26:01Z</cp:lastPrinted>
  <dcterms:created xsi:type="dcterms:W3CDTF">2018-03-15T23:58:38Z</dcterms:created>
  <dcterms:modified xsi:type="dcterms:W3CDTF">2022-12-06T06:47:42Z</dcterms:modified>
</cp:coreProperties>
</file>