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492271FB-A542-47F6-869F-8D65F96501F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5" i="1" l="1"/>
  <c r="AI18" i="1"/>
  <c r="D35" i="1"/>
  <c r="AI34" i="1"/>
  <c r="AI33" i="1"/>
  <c r="AI32" i="1"/>
  <c r="AI31" i="1"/>
  <c r="AI30" i="1"/>
  <c r="AI29" i="1"/>
  <c r="AI28" i="1"/>
  <c r="AI27" i="1"/>
  <c r="AI26" i="1"/>
  <c r="AI25" i="1"/>
  <c r="AL32" i="1"/>
  <c r="AL26" i="1"/>
  <c r="AL27" i="1"/>
  <c r="AL23" i="1"/>
  <c r="AL28" i="1"/>
  <c r="AL29" i="1"/>
  <c r="AL30" i="1"/>
  <c r="AL33" i="1"/>
  <c r="AL31" i="1"/>
  <c r="AI42" i="1"/>
  <c r="E19" i="1"/>
  <c r="AI19" i="1" s="1"/>
  <c r="AH18" i="1"/>
  <c r="AH35" i="1" s="1"/>
  <c r="AG18" i="1"/>
  <c r="AG35" i="1" s="1"/>
  <c r="AF18" i="1"/>
  <c r="AF35" i="1" s="1"/>
  <c r="AE18" i="1"/>
  <c r="AE35" i="1" s="1"/>
  <c r="AD18" i="1"/>
  <c r="AD35" i="1" s="1"/>
  <c r="AC18" i="1"/>
  <c r="AC35" i="1" s="1"/>
  <c r="AB18" i="1"/>
  <c r="AB35" i="1" s="1"/>
  <c r="AA18" i="1"/>
  <c r="AA35" i="1" s="1"/>
  <c r="Z18" i="1"/>
  <c r="Z35" i="1" s="1"/>
  <c r="Y18" i="1"/>
  <c r="Y35" i="1" s="1"/>
  <c r="X18" i="1"/>
  <c r="X35" i="1" s="1"/>
  <c r="W18" i="1"/>
  <c r="W35" i="1" s="1"/>
  <c r="V18" i="1"/>
  <c r="V35" i="1" s="1"/>
  <c r="U18" i="1"/>
  <c r="U35" i="1" s="1"/>
  <c r="T18" i="1"/>
  <c r="T35" i="1" s="1"/>
  <c r="S18" i="1"/>
  <c r="S35" i="1" s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D18" i="1"/>
  <c r="AI14" i="1"/>
  <c r="AI17" i="1"/>
  <c r="AI12" i="1"/>
  <c r="AG38" i="1"/>
  <c r="AI38" i="1" s="1"/>
  <c r="E35" i="1" l="1"/>
  <c r="AI13" i="1"/>
  <c r="AI16" i="1"/>
  <c r="AI20" i="1" l="1"/>
  <c r="AI21" i="1"/>
  <c r="AI22" i="1"/>
  <c r="AI24" i="1"/>
  <c r="AI7" i="1"/>
  <c r="AI8" i="1"/>
  <c r="AI9" i="1"/>
  <c r="AI10" i="1"/>
  <c r="AI11" i="1"/>
  <c r="AI15" i="1"/>
  <c r="AI6" i="1" l="1"/>
  <c r="AI40" i="1" l="1"/>
  <c r="AI44" i="1" l="1"/>
</calcChain>
</file>

<file path=xl/sharedStrings.xml><?xml version="1.0" encoding="utf-8"?>
<sst xmlns="http://schemas.openxmlformats.org/spreadsheetml/2006/main" count="246" uniqueCount="94">
  <si>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</si>
  <si>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</si>
  <si>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</si>
  <si>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</si>
  <si>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</si>
  <si>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</si>
  <si>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</si>
  <si>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</si>
  <si>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</si>
  <si>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</si>
  <si>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</si>
  <si>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</si>
  <si>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</si>
  <si>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</si>
  <si>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</si>
  <si>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</si>
  <si>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</si>
  <si>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</si>
  <si>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</si>
  <si>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</si>
  <si>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</si>
  <si>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</si>
  <si>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</si>
  <si>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</si>
  <si>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</si>
  <si>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</si>
  <si>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</si>
  <si>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</si>
  <si>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</si>
  <si>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</si>
  <si>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</si>
  <si>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</si>
  <si>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</si>
  <si>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</si>
  <si>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</si>
  <si>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</si>
  <si>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</si>
  <si>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</si>
  <si>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</si>
  <si>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</si>
  <si>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</si>
  <si>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</si>
  <si>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</si>
  <si>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</si>
  <si>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</si>
  <si>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</si>
  <si>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</si>
  <si>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</si>
  <si>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</si>
  <si>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</si>
  <si>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</si>
  <si>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</si>
  <si>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</si>
  <si>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</si>
  <si>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</si>
  <si>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</si>
  <si>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</si>
  <si>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</si>
  <si>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</si>
  <si>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</si>
  <si>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 xml:space="preserve">HAWKSLEY </t>
  </si>
  <si>
    <t>OTHER - REVIT Standards</t>
  </si>
  <si>
    <t>OTHER - Intranet Reorganization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</si>
  <si>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</si>
  <si>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</si>
  <si>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</si>
  <si>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</si>
  <si>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</si>
  <si>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SD / SI / RFI - see log (FO + Issues) + Site comm /mtgs</t>
  </si>
  <si>
    <t>Proj Admin (Billing, Printing, Uploads, Mtg Sched, General) / client</t>
  </si>
  <si>
    <t>IFT</t>
  </si>
  <si>
    <t>Extra - Alt Windows</t>
  </si>
  <si>
    <t>IFT Building Drawings, Coord + mtgs</t>
  </si>
  <si>
    <t>Filing, Cleanup/Move, Time, Other</t>
  </si>
  <si>
    <t>OCC</t>
  </si>
  <si>
    <t>Days Remaining: 5 (2020) / 25 (2021) /  25 (2022)</t>
  </si>
  <si>
    <t>BP Comments + changes</t>
  </si>
  <si>
    <t>OTHER - Associate + Partner mtgs</t>
  </si>
  <si>
    <t>HAWKSLEY - EXT Win</t>
  </si>
  <si>
    <t>REVIT model cleanup + Learning</t>
  </si>
  <si>
    <t>OTHER - Please specify</t>
  </si>
  <si>
    <t>Spec - Amenity</t>
  </si>
  <si>
    <t>Spec - Res</t>
  </si>
  <si>
    <t>Proj Admin (occupancy docs + site)</t>
  </si>
  <si>
    <t>HAWKSLEY - Amen</t>
  </si>
  <si>
    <t>IFT Amenity - Drawings + Coord</t>
  </si>
  <si>
    <t>BP Amenity - Drawings + Coord</t>
  </si>
  <si>
    <t>1712A</t>
  </si>
  <si>
    <t>January 2023</t>
  </si>
  <si>
    <t>Mass Timber schools WS</t>
  </si>
  <si>
    <t>OTHER - Software</t>
  </si>
  <si>
    <t>Air Table / Filemaker review / Sefaira demo</t>
  </si>
  <si>
    <t xml:space="preserve">Meetings / Organization / Review / Development </t>
  </si>
  <si>
    <t>IFT / 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</si>
</sst>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2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3" fillId="4" borderId="0" xfId="0" applyFont="1" applyFill="1" applyAlignment="1" applyProtection="1">
      <alignment textRotation="90" readingOrder="1"/>
      <protection locked="0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164" fontId="3" fillId="9" borderId="8" xfId="0" applyNumberFormat="1" applyFont="1" applyFill="1" applyBorder="1" applyAlignment="1" applyProtection="1">
      <alignment horizontal="right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6"/>
  <sheetViews>
    <sheetView showGridLines="0" tabSelected="1" topLeftCell="A8" zoomScaleNormal="100" zoomScaleSheetLayoutView="100" workbookViewId="0">
      <selection activeCell="Z38" sqref="Z38"/>
    </sheetView>
  </sheetViews>
  <sheetFormatPr defaultColWidth="7.59765625" defaultRowHeight="12.75" x14ac:dyDescent="0.35"/>
  <cols>
    <col min="1" max="1" width="5.265625" style="26" customWidth="1"/>
    <col min="2" max="2" width="21.73046875" style="26" customWidth="1"/>
    <col min="3" max="3" width="5" style="28" customWidth="1"/>
    <col min="4" max="34" width="3.3984375" style="46" customWidth="1"/>
    <col min="35" max="35" width="5.73046875" style="78" customWidth="1"/>
    <col min="36" max="36" width="40.73046875" style="27" customWidth="1"/>
    <col min="37" max="37" width="2.73046875" style="6" customWidth="1"/>
    <col min="38" max="38" width="7.59765625" style="6" customWidth="1"/>
    <col min="39" max="39" width="7.59765625" style="116" customWidth="1"/>
    <col min="40" max="186" width="7.59765625" style="6" customWidth="1"/>
    <col min="187" max="16384" width="7.59765625" style="6"/>
  </cols>
  <sheetData>
    <row r="1" spans="1:193" ht="13.15" x14ac:dyDescent="0.4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2"/>
      <c r="AL1" s="2"/>
      <c r="AM1" s="11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4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88</v>
      </c>
      <c r="AK2" s="2"/>
      <c r="AL2" s="2"/>
      <c r="AM2" s="115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9" customFormat="1" ht="14.1" customHeight="1" x14ac:dyDescent="0.4">
      <c r="A3" s="7" t="s">
        <v>3</v>
      </c>
      <c r="B3" s="8"/>
      <c r="C3" s="121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23"/>
      <c r="AK3" s="124"/>
      <c r="AL3" s="2"/>
      <c r="AM3" s="115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3" customFormat="1" ht="17.100000000000001" customHeight="1" thickBot="1" x14ac:dyDescent="0.35">
      <c r="A4" s="86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>
        <v>29</v>
      </c>
      <c r="AG4" s="37">
        <v>30</v>
      </c>
      <c r="AH4" s="37">
        <v>31</v>
      </c>
      <c r="AI4" s="73" t="s">
        <v>6</v>
      </c>
      <c r="AJ4" s="12" t="s">
        <v>7</v>
      </c>
      <c r="AK4" s="2"/>
      <c r="AL4" s="2"/>
      <c r="AM4" s="115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0.5" thickTop="1" x14ac:dyDescent="0.3">
      <c r="A5" s="87"/>
      <c r="B5" s="14"/>
      <c r="C5" s="15" t="s">
        <v>8</v>
      </c>
      <c r="D5" s="39" t="s">
        <v>11</v>
      </c>
      <c r="E5" s="39" t="s">
        <v>12</v>
      </c>
      <c r="F5" s="38" t="s">
        <v>9</v>
      </c>
      <c r="G5" s="38" t="s">
        <v>13</v>
      </c>
      <c r="H5" s="39" t="s">
        <v>9</v>
      </c>
      <c r="I5" s="38" t="s">
        <v>10</v>
      </c>
      <c r="J5" s="38" t="s">
        <v>11</v>
      </c>
      <c r="K5" s="39" t="s">
        <v>11</v>
      </c>
      <c r="L5" s="39" t="s">
        <v>12</v>
      </c>
      <c r="M5" s="38" t="s">
        <v>9</v>
      </c>
      <c r="N5" s="38" t="s">
        <v>13</v>
      </c>
      <c r="O5" s="39" t="s">
        <v>9</v>
      </c>
      <c r="P5" s="38" t="s">
        <v>10</v>
      </c>
      <c r="Q5" s="38" t="s">
        <v>11</v>
      </c>
      <c r="R5" s="39" t="s">
        <v>11</v>
      </c>
      <c r="S5" s="39" t="s">
        <v>12</v>
      </c>
      <c r="T5" s="38" t="s">
        <v>9</v>
      </c>
      <c r="U5" s="38" t="s">
        <v>13</v>
      </c>
      <c r="V5" s="39" t="s">
        <v>9</v>
      </c>
      <c r="W5" s="38" t="s">
        <v>10</v>
      </c>
      <c r="X5" s="38" t="s">
        <v>11</v>
      </c>
      <c r="Y5" s="39" t="s">
        <v>11</v>
      </c>
      <c r="Z5" s="39" t="s">
        <v>12</v>
      </c>
      <c r="AA5" s="38" t="s">
        <v>9</v>
      </c>
      <c r="AB5" s="38" t="s">
        <v>13</v>
      </c>
      <c r="AC5" s="39" t="s">
        <v>9</v>
      </c>
      <c r="AD5" s="38" t="s">
        <v>10</v>
      </c>
      <c r="AE5" s="38" t="s">
        <v>11</v>
      </c>
      <c r="AF5" s="39" t="s">
        <v>11</v>
      </c>
      <c r="AG5" s="39" t="s">
        <v>12</v>
      </c>
      <c r="AH5" s="38" t="s">
        <v>9</v>
      </c>
      <c r="AI5" s="50"/>
      <c r="AJ5" s="16"/>
      <c r="AK5" s="2"/>
      <c r="AL5" s="60"/>
      <c r="AM5" s="115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2" customFormat="1" ht="11.85" customHeight="1" x14ac:dyDescent="0.3">
      <c r="A6" s="88"/>
      <c r="B6" s="56"/>
      <c r="C6" s="57"/>
      <c r="D6" s="58" t="s">
        <v>15</v>
      </c>
      <c r="E6" s="58"/>
      <c r="F6" s="58"/>
      <c r="G6" s="58"/>
      <c r="H6" s="58"/>
      <c r="I6" s="58"/>
      <c r="J6" s="58" t="s">
        <v>15</v>
      </c>
      <c r="K6" s="58" t="s">
        <v>15</v>
      </c>
      <c r="L6" s="58"/>
      <c r="M6" s="58"/>
      <c r="N6" s="58"/>
      <c r="O6" s="58"/>
      <c r="P6" s="58"/>
      <c r="Q6" s="58" t="s">
        <v>15</v>
      </c>
      <c r="R6" s="58" t="s">
        <v>15</v>
      </c>
      <c r="S6" s="58"/>
      <c r="T6" s="58"/>
      <c r="U6" s="58"/>
      <c r="V6" s="58"/>
      <c r="W6" s="58"/>
      <c r="X6" s="58" t="s">
        <v>15</v>
      </c>
      <c r="Y6" s="58" t="s">
        <v>15</v>
      </c>
      <c r="Z6" s="58"/>
      <c r="AA6" s="58"/>
      <c r="AB6" s="58"/>
      <c r="AC6" s="58"/>
      <c r="AD6" s="58"/>
      <c r="AE6" s="58" t="s">
        <v>15</v>
      </c>
      <c r="AF6" s="58" t="s">
        <v>15</v>
      </c>
      <c r="AG6" s="58"/>
      <c r="AH6" s="58"/>
      <c r="AI6" s="119">
        <f t="shared" ref="AI6:AI15" si="0">SUM(D6:AH6)</f>
        <v>0</v>
      </c>
      <c r="AJ6" s="59"/>
      <c r="AK6" s="60"/>
      <c r="AL6" s="60"/>
      <c r="AM6" s="53"/>
      <c r="AN6" s="2"/>
      <c r="AO6" s="60"/>
      <c r="AP6" s="60"/>
      <c r="AQ6" s="60"/>
      <c r="AR6" s="60"/>
      <c r="AS6" s="60"/>
      <c r="AT6" s="60"/>
      <c r="AU6" s="60"/>
      <c r="AV6" s="61"/>
      <c r="AW6" s="61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</row>
    <row r="7" spans="1:193" s="68" customFormat="1" ht="12.95" customHeight="1" x14ac:dyDescent="0.3">
      <c r="A7" s="89" t="s">
        <v>51</v>
      </c>
      <c r="B7" s="63" t="s">
        <v>52</v>
      </c>
      <c r="C7" s="64" t="s">
        <v>74</v>
      </c>
      <c r="D7" s="58" t="s">
        <v>15</v>
      </c>
      <c r="E7" s="65"/>
      <c r="F7" s="65">
        <v>3</v>
      </c>
      <c r="G7" s="65">
        <v>2.5</v>
      </c>
      <c r="H7" s="65">
        <v>3</v>
      </c>
      <c r="I7" s="65">
        <v>2.5</v>
      </c>
      <c r="J7" s="58" t="s">
        <v>15</v>
      </c>
      <c r="K7" s="58" t="s">
        <v>15</v>
      </c>
      <c r="L7" s="65">
        <v>5</v>
      </c>
      <c r="M7" s="65">
        <v>3</v>
      </c>
      <c r="N7" s="65">
        <v>2</v>
      </c>
      <c r="O7" s="65"/>
      <c r="P7" s="65">
        <v>0.5</v>
      </c>
      <c r="Q7" s="58" t="s">
        <v>15</v>
      </c>
      <c r="R7" s="58" t="s">
        <v>15</v>
      </c>
      <c r="S7" s="65"/>
      <c r="T7" s="65"/>
      <c r="U7" s="65">
        <v>4</v>
      </c>
      <c r="V7" s="65">
        <v>2.5</v>
      </c>
      <c r="W7" s="65">
        <v>1</v>
      </c>
      <c r="X7" s="58" t="s">
        <v>15</v>
      </c>
      <c r="Y7" s="58" t="s">
        <v>15</v>
      </c>
      <c r="Z7" s="65">
        <v>1</v>
      </c>
      <c r="AA7" s="65"/>
      <c r="AB7" s="65">
        <v>1</v>
      </c>
      <c r="AC7" s="65">
        <v>2</v>
      </c>
      <c r="AD7" s="65"/>
      <c r="AE7" s="58" t="s">
        <v>15</v>
      </c>
      <c r="AF7" s="58" t="s">
        <v>15</v>
      </c>
      <c r="AG7" s="65"/>
      <c r="AH7" s="65"/>
      <c r="AI7" s="119">
        <f t="shared" si="0"/>
        <v>33</v>
      </c>
      <c r="AJ7" s="67" t="s">
        <v>83</v>
      </c>
      <c r="AK7" s="60"/>
      <c r="AL7" s="95"/>
      <c r="AM7" s="53"/>
      <c r="AN7" s="2"/>
      <c r="AO7" s="60"/>
      <c r="AP7" s="95"/>
      <c r="AQ7" s="95"/>
      <c r="AR7" s="95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1"/>
      <c r="BD7" s="61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</row>
    <row r="8" spans="1:193" s="96" customFormat="1" ht="12.95" customHeight="1" x14ac:dyDescent="0.3">
      <c r="A8" s="88" t="s">
        <v>51</v>
      </c>
      <c r="B8" s="56" t="s">
        <v>52</v>
      </c>
      <c r="C8" s="57" t="s">
        <v>59</v>
      </c>
      <c r="D8" s="58" t="s">
        <v>15</v>
      </c>
      <c r="E8" s="58"/>
      <c r="F8" s="58"/>
      <c r="G8" s="58"/>
      <c r="H8" s="58"/>
      <c r="I8" s="58"/>
      <c r="J8" s="58" t="s">
        <v>15</v>
      </c>
      <c r="K8" s="58" t="s">
        <v>15</v>
      </c>
      <c r="L8" s="58"/>
      <c r="M8" s="58"/>
      <c r="N8" s="58"/>
      <c r="O8" s="58"/>
      <c r="P8" s="58"/>
      <c r="Q8" s="58" t="s">
        <v>15</v>
      </c>
      <c r="R8" s="58" t="s">
        <v>15</v>
      </c>
      <c r="S8" s="58"/>
      <c r="T8" s="58"/>
      <c r="U8" s="58"/>
      <c r="V8" s="58"/>
      <c r="W8" s="58"/>
      <c r="X8" s="58" t="s">
        <v>15</v>
      </c>
      <c r="Y8" s="58" t="s">
        <v>15</v>
      </c>
      <c r="Z8" s="58"/>
      <c r="AA8" s="58"/>
      <c r="AB8" s="58"/>
      <c r="AC8" s="58"/>
      <c r="AD8" s="58"/>
      <c r="AE8" s="58" t="s">
        <v>15</v>
      </c>
      <c r="AF8" s="58" t="s">
        <v>15</v>
      </c>
      <c r="AG8" s="58"/>
      <c r="AH8" s="58"/>
      <c r="AI8" s="119">
        <f t="shared" si="0"/>
        <v>0</v>
      </c>
      <c r="AJ8" s="59" t="s">
        <v>68</v>
      </c>
      <c r="AK8" s="60"/>
      <c r="AL8" s="95"/>
      <c r="AM8" s="53"/>
      <c r="AN8" s="2"/>
      <c r="AO8" s="60"/>
      <c r="AP8" s="95"/>
      <c r="AQ8" s="95"/>
      <c r="AR8" s="95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1"/>
      <c r="BD8" s="61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</row>
    <row r="9" spans="1:193" s="55" customFormat="1" ht="12.95" customHeight="1" x14ac:dyDescent="0.3">
      <c r="A9" s="89" t="s">
        <v>56</v>
      </c>
      <c r="B9" s="51" t="s">
        <v>60</v>
      </c>
      <c r="C9" s="64" t="s">
        <v>70</v>
      </c>
      <c r="D9" s="58" t="s">
        <v>15</v>
      </c>
      <c r="E9" s="65"/>
      <c r="F9" s="65">
        <v>2.5</v>
      </c>
      <c r="G9" s="65"/>
      <c r="H9" s="66"/>
      <c r="I9" s="65"/>
      <c r="J9" s="58" t="s">
        <v>15</v>
      </c>
      <c r="K9" s="58" t="s">
        <v>15</v>
      </c>
      <c r="L9" s="65"/>
      <c r="M9" s="65"/>
      <c r="N9" s="65"/>
      <c r="O9" s="66"/>
      <c r="P9" s="65">
        <v>0.5</v>
      </c>
      <c r="Q9" s="58" t="s">
        <v>15</v>
      </c>
      <c r="R9" s="58" t="s">
        <v>15</v>
      </c>
      <c r="S9" s="65"/>
      <c r="T9" s="65">
        <v>1.5</v>
      </c>
      <c r="U9" s="65">
        <v>1</v>
      </c>
      <c r="V9" s="66"/>
      <c r="W9" s="65"/>
      <c r="X9" s="58" t="s">
        <v>15</v>
      </c>
      <c r="Y9" s="58" t="s">
        <v>15</v>
      </c>
      <c r="Z9" s="65"/>
      <c r="AA9" s="65"/>
      <c r="AB9" s="65"/>
      <c r="AC9" s="66"/>
      <c r="AD9" s="65">
        <v>0.5</v>
      </c>
      <c r="AE9" s="58" t="s">
        <v>15</v>
      </c>
      <c r="AF9" s="58" t="s">
        <v>15</v>
      </c>
      <c r="AG9" s="65">
        <v>0.5</v>
      </c>
      <c r="AH9" s="65">
        <v>0.5</v>
      </c>
      <c r="AI9" s="119">
        <f t="shared" si="0"/>
        <v>7</v>
      </c>
      <c r="AJ9" s="52" t="s">
        <v>69</v>
      </c>
      <c r="AK9" s="53"/>
      <c r="AL9" s="95"/>
      <c r="AM9" s="53"/>
      <c r="AN9" s="2"/>
      <c r="AO9" s="53"/>
      <c r="AP9" s="95"/>
      <c r="AQ9" s="95"/>
      <c r="AR9" s="95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4"/>
      <c r="BD9" s="54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</row>
    <row r="10" spans="1:193" s="96" customFormat="1" ht="12.95" customHeight="1" x14ac:dyDescent="0.3">
      <c r="A10" s="88" t="s">
        <v>56</v>
      </c>
      <c r="B10" s="56" t="s">
        <v>57</v>
      </c>
      <c r="C10" s="57" t="s">
        <v>93</v>
      </c>
      <c r="D10" s="58" t="s">
        <v>15</v>
      </c>
      <c r="E10" s="69"/>
      <c r="F10" s="69">
        <v>2</v>
      </c>
      <c r="G10" s="58">
        <v>3.5</v>
      </c>
      <c r="H10" s="69">
        <v>1</v>
      </c>
      <c r="I10" s="58">
        <v>3</v>
      </c>
      <c r="J10" s="58" t="s">
        <v>15</v>
      </c>
      <c r="K10" s="58" t="s">
        <v>15</v>
      </c>
      <c r="L10" s="69">
        <v>1.5</v>
      </c>
      <c r="M10" s="69">
        <v>4.5</v>
      </c>
      <c r="N10" s="58">
        <v>4.5</v>
      </c>
      <c r="O10" s="69">
        <v>5.5</v>
      </c>
      <c r="P10" s="58">
        <v>3.5</v>
      </c>
      <c r="Q10" s="58" t="s">
        <v>15</v>
      </c>
      <c r="R10" s="58" t="s">
        <v>15</v>
      </c>
      <c r="S10" s="69"/>
      <c r="T10" s="69">
        <v>6</v>
      </c>
      <c r="U10" s="58">
        <v>2.5</v>
      </c>
      <c r="V10" s="58">
        <v>3</v>
      </c>
      <c r="W10" s="58">
        <v>2.5</v>
      </c>
      <c r="X10" s="58" t="s">
        <v>15</v>
      </c>
      <c r="Y10" s="58" t="s">
        <v>15</v>
      </c>
      <c r="Z10" s="69">
        <v>5</v>
      </c>
      <c r="AA10" s="69">
        <v>6</v>
      </c>
      <c r="AB10" s="58">
        <v>2</v>
      </c>
      <c r="AC10" s="58">
        <v>3.5</v>
      </c>
      <c r="AD10" s="58">
        <v>5</v>
      </c>
      <c r="AE10" s="58" t="s">
        <v>15</v>
      </c>
      <c r="AF10" s="58" t="s">
        <v>15</v>
      </c>
      <c r="AG10" s="69">
        <v>7</v>
      </c>
      <c r="AH10" s="69">
        <v>7</v>
      </c>
      <c r="AI10" s="119">
        <f t="shared" si="0"/>
        <v>78.5</v>
      </c>
      <c r="AJ10" s="59" t="s">
        <v>72</v>
      </c>
      <c r="AK10" s="60"/>
      <c r="AL10" s="95"/>
      <c r="AM10" s="53"/>
      <c r="AN10" s="2"/>
      <c r="AO10" s="60"/>
      <c r="AP10" s="95"/>
      <c r="AQ10" s="95"/>
      <c r="AR10" s="95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1"/>
      <c r="BD10" s="61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93" s="70" customFormat="1" ht="12.95" customHeight="1" x14ac:dyDescent="0.3">
      <c r="A11" s="89" t="s">
        <v>56</v>
      </c>
      <c r="B11" s="63" t="s">
        <v>57</v>
      </c>
      <c r="C11" s="64" t="s">
        <v>35</v>
      </c>
      <c r="D11" s="58" t="s">
        <v>15</v>
      </c>
      <c r="E11" s="66"/>
      <c r="F11" s="66"/>
      <c r="G11" s="65"/>
      <c r="H11" s="66"/>
      <c r="I11" s="65"/>
      <c r="J11" s="58" t="s">
        <v>15</v>
      </c>
      <c r="K11" s="58" t="s">
        <v>15</v>
      </c>
      <c r="L11" s="66"/>
      <c r="M11" s="66"/>
      <c r="N11" s="65"/>
      <c r="O11" s="66"/>
      <c r="P11" s="65"/>
      <c r="Q11" s="58" t="s">
        <v>15</v>
      </c>
      <c r="R11" s="58" t="s">
        <v>15</v>
      </c>
      <c r="S11" s="66"/>
      <c r="T11" s="66"/>
      <c r="U11" s="65"/>
      <c r="V11" s="65"/>
      <c r="W11" s="65"/>
      <c r="X11" s="58" t="s">
        <v>15</v>
      </c>
      <c r="Y11" s="58" t="s">
        <v>15</v>
      </c>
      <c r="Z11" s="66"/>
      <c r="AA11" s="66"/>
      <c r="AB11" s="65"/>
      <c r="AC11" s="65"/>
      <c r="AD11" s="65"/>
      <c r="AE11" s="58" t="s">
        <v>15</v>
      </c>
      <c r="AF11" s="58" t="s">
        <v>15</v>
      </c>
      <c r="AG11" s="66"/>
      <c r="AH11" s="66"/>
      <c r="AI11" s="119">
        <f t="shared" si="0"/>
        <v>0</v>
      </c>
      <c r="AJ11" s="67" t="s">
        <v>76</v>
      </c>
      <c r="AK11" s="60"/>
      <c r="AL11" s="95"/>
      <c r="AM11" s="53"/>
      <c r="AN11" s="2"/>
      <c r="AO11" s="60"/>
      <c r="AP11" s="95"/>
      <c r="AQ11" s="95"/>
      <c r="AR11" s="95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1"/>
      <c r="BD11" s="61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</row>
    <row r="12" spans="1:193" s="96" customFormat="1" ht="12.95" customHeight="1" x14ac:dyDescent="0.3">
      <c r="A12" s="88" t="s">
        <v>56</v>
      </c>
      <c r="B12" s="56" t="s">
        <v>57</v>
      </c>
      <c r="C12" s="57" t="s">
        <v>70</v>
      </c>
      <c r="D12" s="58" t="s">
        <v>15</v>
      </c>
      <c r="E12" s="58"/>
      <c r="F12" s="58"/>
      <c r="G12" s="58"/>
      <c r="H12" s="69"/>
      <c r="I12" s="58"/>
      <c r="J12" s="58" t="s">
        <v>15</v>
      </c>
      <c r="K12" s="58" t="s">
        <v>15</v>
      </c>
      <c r="L12" s="58"/>
      <c r="M12" s="69"/>
      <c r="N12" s="58"/>
      <c r="O12" s="69"/>
      <c r="P12" s="58"/>
      <c r="Q12" s="58" t="s">
        <v>15</v>
      </c>
      <c r="R12" s="58" t="s">
        <v>15</v>
      </c>
      <c r="S12" s="58"/>
      <c r="T12" s="69"/>
      <c r="U12" s="58"/>
      <c r="V12" s="69"/>
      <c r="W12" s="58"/>
      <c r="X12" s="58" t="s">
        <v>15</v>
      </c>
      <c r="Y12" s="58" t="s">
        <v>15</v>
      </c>
      <c r="Z12" s="58"/>
      <c r="AA12" s="69"/>
      <c r="AB12" s="58"/>
      <c r="AC12" s="69"/>
      <c r="AD12" s="58"/>
      <c r="AE12" s="58" t="s">
        <v>15</v>
      </c>
      <c r="AF12" s="58" t="s">
        <v>15</v>
      </c>
      <c r="AG12" s="58"/>
      <c r="AH12" s="69"/>
      <c r="AI12" s="119">
        <f>SUM(D12:AH12)</f>
        <v>0</v>
      </c>
      <c r="AJ12" s="59" t="s">
        <v>82</v>
      </c>
      <c r="AK12" s="60"/>
      <c r="AL12" s="95"/>
      <c r="AM12" s="53"/>
      <c r="AN12" s="2"/>
      <c r="AO12" s="60"/>
      <c r="AP12" s="95"/>
      <c r="AQ12" s="95"/>
      <c r="AR12" s="95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  <c r="BD12" s="61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93" s="96" customFormat="1" ht="12.95" customHeight="1" x14ac:dyDescent="0.35">
      <c r="A13" s="90" t="s">
        <v>56</v>
      </c>
      <c r="B13" s="71" t="s">
        <v>78</v>
      </c>
      <c r="C13" s="64" t="s">
        <v>53</v>
      </c>
      <c r="D13" s="58" t="s">
        <v>15</v>
      </c>
      <c r="E13" s="65"/>
      <c r="F13" s="65"/>
      <c r="G13" s="65"/>
      <c r="H13" s="65"/>
      <c r="I13" s="65"/>
      <c r="J13" s="58" t="s">
        <v>15</v>
      </c>
      <c r="K13" s="58" t="s">
        <v>15</v>
      </c>
      <c r="L13" s="65"/>
      <c r="M13" s="66"/>
      <c r="N13" s="65"/>
      <c r="O13" s="66"/>
      <c r="P13" s="65"/>
      <c r="Q13" s="58" t="s">
        <v>15</v>
      </c>
      <c r="R13" s="58" t="s">
        <v>15</v>
      </c>
      <c r="S13" s="65"/>
      <c r="T13" s="66"/>
      <c r="U13" s="65"/>
      <c r="V13" s="66"/>
      <c r="W13" s="65"/>
      <c r="X13" s="58" t="s">
        <v>15</v>
      </c>
      <c r="Y13" s="58" t="s">
        <v>15</v>
      </c>
      <c r="Z13" s="65"/>
      <c r="AA13" s="66"/>
      <c r="AB13" s="65"/>
      <c r="AC13" s="66"/>
      <c r="AD13" s="65"/>
      <c r="AE13" s="58" t="s">
        <v>15</v>
      </c>
      <c r="AF13" s="58" t="s">
        <v>15</v>
      </c>
      <c r="AG13" s="65"/>
      <c r="AH13" s="66"/>
      <c r="AI13" s="119">
        <f>SUM(D13:AH13)</f>
        <v>0</v>
      </c>
      <c r="AJ13" s="67" t="s">
        <v>71</v>
      </c>
      <c r="AK13" s="60"/>
      <c r="AL13" s="95"/>
      <c r="AM13" s="53"/>
      <c r="AN13" s="60"/>
      <c r="AO13" s="60"/>
      <c r="AP13" s="95"/>
      <c r="AQ13" s="95"/>
      <c r="AR13" s="95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1"/>
      <c r="BD13" s="61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</row>
    <row r="14" spans="1:193" s="96" customFormat="1" ht="12.95" customHeight="1" x14ac:dyDescent="0.35">
      <c r="A14" s="88" t="s">
        <v>87</v>
      </c>
      <c r="B14" s="56" t="s">
        <v>84</v>
      </c>
      <c r="C14" s="57" t="s">
        <v>70</v>
      </c>
      <c r="D14" s="58" t="s">
        <v>15</v>
      </c>
      <c r="E14" s="58"/>
      <c r="F14" s="58"/>
      <c r="G14" s="58"/>
      <c r="H14" s="69"/>
      <c r="I14" s="58"/>
      <c r="J14" s="58" t="s">
        <v>15</v>
      </c>
      <c r="K14" s="58" t="s">
        <v>15</v>
      </c>
      <c r="L14" s="58"/>
      <c r="M14" s="69"/>
      <c r="N14" s="58"/>
      <c r="O14" s="69"/>
      <c r="P14" s="58"/>
      <c r="Q14" s="58" t="s">
        <v>15</v>
      </c>
      <c r="R14" s="58" t="s">
        <v>15</v>
      </c>
      <c r="S14" s="58"/>
      <c r="T14" s="69"/>
      <c r="U14" s="58"/>
      <c r="V14" s="69"/>
      <c r="W14" s="58"/>
      <c r="X14" s="58" t="s">
        <v>15</v>
      </c>
      <c r="Y14" s="58" t="s">
        <v>15</v>
      </c>
      <c r="Z14" s="58"/>
      <c r="AA14" s="69"/>
      <c r="AB14" s="58"/>
      <c r="AC14" s="69"/>
      <c r="AD14" s="58"/>
      <c r="AE14" s="58" t="s">
        <v>15</v>
      </c>
      <c r="AF14" s="58" t="s">
        <v>15</v>
      </c>
      <c r="AG14" s="58"/>
      <c r="AH14" s="69"/>
      <c r="AI14" s="119">
        <f>SUM(D14:AH14)</f>
        <v>0</v>
      </c>
      <c r="AJ14" s="59" t="s">
        <v>85</v>
      </c>
      <c r="AK14" s="60"/>
      <c r="AL14" s="95"/>
      <c r="AM14" s="53"/>
      <c r="AN14" s="60"/>
      <c r="AO14" s="60"/>
      <c r="AP14" s="95"/>
      <c r="AQ14" s="95"/>
      <c r="AR14" s="95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1"/>
      <c r="BD14" s="61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93" s="70" customFormat="1" ht="12.95" customHeight="1" x14ac:dyDescent="0.35">
      <c r="A15" s="89" t="s">
        <v>87</v>
      </c>
      <c r="B15" s="63" t="s">
        <v>84</v>
      </c>
      <c r="C15" s="64" t="s">
        <v>35</v>
      </c>
      <c r="D15" s="58" t="s">
        <v>15</v>
      </c>
      <c r="E15" s="65"/>
      <c r="F15" s="65"/>
      <c r="G15" s="65"/>
      <c r="H15" s="66">
        <v>0.5</v>
      </c>
      <c r="I15" s="65"/>
      <c r="J15" s="58" t="s">
        <v>15</v>
      </c>
      <c r="K15" s="58" t="s">
        <v>15</v>
      </c>
      <c r="L15" s="65"/>
      <c r="M15" s="66"/>
      <c r="N15" s="65"/>
      <c r="O15" s="66"/>
      <c r="P15" s="65"/>
      <c r="Q15" s="58" t="s">
        <v>15</v>
      </c>
      <c r="R15" s="58" t="s">
        <v>15</v>
      </c>
      <c r="S15" s="65"/>
      <c r="T15" s="66"/>
      <c r="U15" s="65"/>
      <c r="V15" s="65"/>
      <c r="W15" s="65"/>
      <c r="X15" s="58" t="s">
        <v>15</v>
      </c>
      <c r="Y15" s="58" t="s">
        <v>15</v>
      </c>
      <c r="Z15" s="65"/>
      <c r="AA15" s="66"/>
      <c r="AB15" s="65"/>
      <c r="AC15" s="65"/>
      <c r="AD15" s="65"/>
      <c r="AE15" s="58" t="s">
        <v>15</v>
      </c>
      <c r="AF15" s="58" t="s">
        <v>15</v>
      </c>
      <c r="AG15" s="65"/>
      <c r="AH15" s="66"/>
      <c r="AI15" s="119">
        <f t="shared" si="0"/>
        <v>0.5</v>
      </c>
      <c r="AJ15" s="67" t="s">
        <v>86</v>
      </c>
      <c r="AK15" s="60"/>
      <c r="AL15" s="95"/>
      <c r="AM15" s="53"/>
      <c r="AN15" s="60"/>
      <c r="AO15" s="60"/>
      <c r="AP15" s="95"/>
      <c r="AQ15" s="95"/>
      <c r="AR15" s="95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  <c r="BD15" s="61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</row>
    <row r="16" spans="1:193" s="96" customFormat="1" ht="12.95" customHeight="1" x14ac:dyDescent="0.35">
      <c r="A16" s="88" t="s">
        <v>87</v>
      </c>
      <c r="B16" s="56" t="s">
        <v>84</v>
      </c>
      <c r="C16" s="57" t="s">
        <v>70</v>
      </c>
      <c r="D16" s="58" t="s">
        <v>15</v>
      </c>
      <c r="E16" s="58"/>
      <c r="F16" s="58"/>
      <c r="G16" s="58">
        <v>0.5</v>
      </c>
      <c r="H16" s="69"/>
      <c r="I16" s="58"/>
      <c r="J16" s="58" t="s">
        <v>15</v>
      </c>
      <c r="K16" s="58" t="s">
        <v>15</v>
      </c>
      <c r="L16" s="58"/>
      <c r="M16" s="69"/>
      <c r="N16" s="58"/>
      <c r="O16" s="69"/>
      <c r="P16" s="58"/>
      <c r="Q16" s="58" t="s">
        <v>15</v>
      </c>
      <c r="R16" s="58" t="s">
        <v>15</v>
      </c>
      <c r="S16" s="58"/>
      <c r="T16" s="69"/>
      <c r="U16" s="58"/>
      <c r="V16" s="69"/>
      <c r="W16" s="58"/>
      <c r="X16" s="58" t="s">
        <v>15</v>
      </c>
      <c r="Y16" s="58" t="s">
        <v>15</v>
      </c>
      <c r="Z16" s="58"/>
      <c r="AA16" s="69"/>
      <c r="AB16" s="58">
        <v>1</v>
      </c>
      <c r="AC16" s="69"/>
      <c r="AD16" s="58"/>
      <c r="AE16" s="58" t="s">
        <v>15</v>
      </c>
      <c r="AF16" s="58" t="s">
        <v>15</v>
      </c>
      <c r="AG16" s="58"/>
      <c r="AH16" s="69"/>
      <c r="AI16" s="119">
        <f>SUM(D16:AH16)</f>
        <v>1.5</v>
      </c>
      <c r="AJ16" s="59" t="s">
        <v>81</v>
      </c>
      <c r="AK16" s="60"/>
      <c r="AL16" s="95"/>
      <c r="AM16" s="53"/>
      <c r="AN16" s="60"/>
      <c r="AO16" s="60"/>
      <c r="AP16" s="95"/>
      <c r="AQ16" s="95"/>
      <c r="AR16" s="95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61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93" s="96" customFormat="1" ht="12.95" customHeight="1" x14ac:dyDescent="0.35">
      <c r="A17" s="90" t="s">
        <v>56</v>
      </c>
      <c r="B17" s="71" t="s">
        <v>67</v>
      </c>
      <c r="C17" s="72"/>
      <c r="D17" s="58" t="s">
        <v>15</v>
      </c>
      <c r="E17" s="65"/>
      <c r="F17" s="66"/>
      <c r="G17" s="66">
        <v>0.5</v>
      </c>
      <c r="H17" s="65">
        <v>1</v>
      </c>
      <c r="I17" s="66">
        <v>0.5</v>
      </c>
      <c r="J17" s="58" t="s">
        <v>15</v>
      </c>
      <c r="K17" s="58" t="s">
        <v>15</v>
      </c>
      <c r="L17" s="65">
        <v>1</v>
      </c>
      <c r="M17" s="66"/>
      <c r="N17" s="65">
        <v>2</v>
      </c>
      <c r="O17" s="66">
        <v>1</v>
      </c>
      <c r="P17" s="65">
        <v>3</v>
      </c>
      <c r="Q17" s="58" t="s">
        <v>15</v>
      </c>
      <c r="R17" s="58" t="s">
        <v>15</v>
      </c>
      <c r="S17" s="65"/>
      <c r="T17" s="66"/>
      <c r="U17" s="65"/>
      <c r="V17" s="66">
        <v>2</v>
      </c>
      <c r="W17" s="65">
        <v>2</v>
      </c>
      <c r="X17" s="58" t="s">
        <v>15</v>
      </c>
      <c r="Y17" s="58" t="s">
        <v>15</v>
      </c>
      <c r="Z17" s="65"/>
      <c r="AA17" s="66">
        <v>1</v>
      </c>
      <c r="AB17" s="65">
        <v>1</v>
      </c>
      <c r="AC17" s="66">
        <v>2</v>
      </c>
      <c r="AD17" s="65">
        <v>2</v>
      </c>
      <c r="AE17" s="58" t="s">
        <v>15</v>
      </c>
      <c r="AF17" s="58" t="s">
        <v>15</v>
      </c>
      <c r="AG17" s="65"/>
      <c r="AH17" s="66"/>
      <c r="AI17" s="119">
        <f t="shared" ref="AI17" si="1">SUM(D17:AH17)</f>
        <v>19</v>
      </c>
      <c r="AJ17" s="67" t="s">
        <v>79</v>
      </c>
      <c r="AK17" s="60"/>
      <c r="AL17" s="95"/>
      <c r="AM17" s="53"/>
      <c r="AN17" s="60"/>
      <c r="AO17" s="60"/>
      <c r="AP17" s="95"/>
      <c r="AQ17" s="95"/>
      <c r="AR17" s="95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1"/>
      <c r="BD17" s="61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93" s="17" customFormat="1" x14ac:dyDescent="0.35">
      <c r="A18" s="91"/>
      <c r="B18" s="18" t="s">
        <v>16</v>
      </c>
      <c r="C18" s="49"/>
      <c r="D18" s="40">
        <f t="shared" ref="D18" si="2">SUM(D6:D17)</f>
        <v>0</v>
      </c>
      <c r="E18" s="40">
        <f t="shared" ref="E18" si="3">SUM(E6:E17)</f>
        <v>0</v>
      </c>
      <c r="F18" s="40">
        <f t="shared" ref="F18" si="4">SUM(F6:F17)</f>
        <v>7.5</v>
      </c>
      <c r="G18" s="40">
        <f t="shared" ref="G18" si="5">SUM(G6:G17)</f>
        <v>7</v>
      </c>
      <c r="H18" s="40">
        <f t="shared" ref="H18" si="6">SUM(H6:H17)</f>
        <v>5.5</v>
      </c>
      <c r="I18" s="40">
        <f t="shared" ref="I18" si="7">SUM(I6:I17)</f>
        <v>6</v>
      </c>
      <c r="J18" s="40">
        <f t="shared" ref="J18" si="8">SUM(J6:J17)</f>
        <v>0</v>
      </c>
      <c r="K18" s="40">
        <f t="shared" ref="K18" si="9">SUM(K6:K17)</f>
        <v>0</v>
      </c>
      <c r="L18" s="40">
        <f t="shared" ref="L18" si="10">SUM(L6:L17)</f>
        <v>7.5</v>
      </c>
      <c r="M18" s="40">
        <f t="shared" ref="M18" si="11">SUM(M6:M17)</f>
        <v>7.5</v>
      </c>
      <c r="N18" s="40">
        <f t="shared" ref="N18" si="12">SUM(N6:N17)</f>
        <v>8.5</v>
      </c>
      <c r="O18" s="40">
        <f t="shared" ref="O18" si="13">SUM(O6:O17)</f>
        <v>6.5</v>
      </c>
      <c r="P18" s="40">
        <f t="shared" ref="P18" si="14">SUM(P6:P17)</f>
        <v>7.5</v>
      </c>
      <c r="Q18" s="40">
        <f t="shared" ref="Q18" si="15">SUM(Q6:Q17)</f>
        <v>0</v>
      </c>
      <c r="R18" s="40">
        <f t="shared" ref="R18" si="16">SUM(R6:R17)</f>
        <v>0</v>
      </c>
      <c r="S18" s="40">
        <f t="shared" ref="S18" si="17">SUM(S6:S17)</f>
        <v>0</v>
      </c>
      <c r="T18" s="40">
        <f t="shared" ref="T18" si="18">SUM(T6:T17)</f>
        <v>7.5</v>
      </c>
      <c r="U18" s="40">
        <f t="shared" ref="U18" si="19">SUM(U6:U17)</f>
        <v>7.5</v>
      </c>
      <c r="V18" s="40">
        <f t="shared" ref="V18" si="20">SUM(V6:V17)</f>
        <v>7.5</v>
      </c>
      <c r="W18" s="40">
        <f t="shared" ref="W18" si="21">SUM(W6:W17)</f>
        <v>5.5</v>
      </c>
      <c r="X18" s="40">
        <f t="shared" ref="X18" si="22">SUM(X6:X17)</f>
        <v>0</v>
      </c>
      <c r="Y18" s="40">
        <f t="shared" ref="Y18" si="23">SUM(Y6:Y17)</f>
        <v>0</v>
      </c>
      <c r="Z18" s="40">
        <f t="shared" ref="Z18" si="24">SUM(Z6:Z17)</f>
        <v>6</v>
      </c>
      <c r="AA18" s="40">
        <f t="shared" ref="AA18" si="25">SUM(AA6:AA17)</f>
        <v>7</v>
      </c>
      <c r="AB18" s="40">
        <f t="shared" ref="AB18" si="26">SUM(AB6:AB17)</f>
        <v>5</v>
      </c>
      <c r="AC18" s="40">
        <f t="shared" ref="AC18" si="27">SUM(AC6:AC17)</f>
        <v>7.5</v>
      </c>
      <c r="AD18" s="40">
        <f t="shared" ref="AD18" si="28">SUM(AD6:AD17)</f>
        <v>7.5</v>
      </c>
      <c r="AE18" s="40">
        <f t="shared" ref="AE18" si="29">SUM(AE6:AE17)</f>
        <v>0</v>
      </c>
      <c r="AF18" s="40">
        <f t="shared" ref="AF18" si="30">SUM(AF6:AF17)</f>
        <v>0</v>
      </c>
      <c r="AG18" s="40">
        <f t="shared" ref="AG18" si="31">SUM(AG6:AG17)</f>
        <v>7.5</v>
      </c>
      <c r="AH18" s="40">
        <f t="shared" ref="AH18" si="32">SUM(AH6:AH17)</f>
        <v>7.5</v>
      </c>
      <c r="AI18" s="80">
        <f>SUM(AI6:AI17)</f>
        <v>139.5</v>
      </c>
      <c r="AJ18" s="19"/>
      <c r="AK18" s="2"/>
      <c r="AL18" s="43"/>
      <c r="AM18" s="115"/>
      <c r="AN18" s="2"/>
      <c r="AO18" s="2"/>
      <c r="AP18" s="43"/>
      <c r="AQ18" s="43"/>
      <c r="AR18" s="43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</row>
    <row r="19" spans="1:193" s="101" customFormat="1" x14ac:dyDescent="0.35">
      <c r="A19" s="97" t="s">
        <v>17</v>
      </c>
      <c r="B19" s="97"/>
      <c r="C19" s="97"/>
      <c r="D19" s="98"/>
      <c r="E19" s="98">
        <f>7.5</f>
        <v>7.5</v>
      </c>
      <c r="F19" s="98"/>
      <c r="G19" s="98"/>
      <c r="H19" s="98"/>
      <c r="I19" s="99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79">
        <f>SUM(D19:AH19)</f>
        <v>7.5</v>
      </c>
      <c r="AJ19" s="100"/>
      <c r="AK19" s="60"/>
      <c r="AL19" s="95"/>
      <c r="AM19" s="53"/>
      <c r="AN19" s="60"/>
      <c r="AO19" s="60"/>
      <c r="AP19" s="95"/>
      <c r="AQ19" s="95"/>
      <c r="AR19" s="95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</row>
    <row r="20" spans="1:193" s="106" customFormat="1" x14ac:dyDescent="0.35">
      <c r="A20" s="114" t="s">
        <v>18</v>
      </c>
      <c r="B20" s="102"/>
      <c r="C20" s="102"/>
      <c r="D20" s="98"/>
      <c r="E20" s="98"/>
      <c r="F20" s="98"/>
      <c r="G20" s="103">
        <v>1</v>
      </c>
      <c r="H20" s="103">
        <v>2</v>
      </c>
      <c r="I20" s="81">
        <v>0.5</v>
      </c>
      <c r="J20" s="98"/>
      <c r="K20" s="98"/>
      <c r="L20" s="98"/>
      <c r="M20" s="98"/>
      <c r="N20" s="103"/>
      <c r="O20" s="103"/>
      <c r="P20" s="81"/>
      <c r="Q20" s="98"/>
      <c r="R20" s="98"/>
      <c r="S20" s="98"/>
      <c r="T20" s="98"/>
      <c r="U20" s="103"/>
      <c r="V20" s="103"/>
      <c r="W20" s="81">
        <v>0.5</v>
      </c>
      <c r="X20" s="98"/>
      <c r="Y20" s="98"/>
      <c r="Z20" s="98">
        <v>1.5</v>
      </c>
      <c r="AA20" s="98">
        <v>0.5</v>
      </c>
      <c r="AB20" s="103">
        <v>2.5</v>
      </c>
      <c r="AC20" s="103"/>
      <c r="AD20" s="81"/>
      <c r="AE20" s="98"/>
      <c r="AF20" s="98"/>
      <c r="AG20" s="98"/>
      <c r="AH20" s="98"/>
      <c r="AI20" s="79">
        <f t="shared" ref="AI20:AI34" si="33">SUM(D20:AH20)</f>
        <v>8.5</v>
      </c>
      <c r="AJ20" s="113" t="s">
        <v>73</v>
      </c>
      <c r="AK20" s="95"/>
      <c r="AL20" s="95"/>
      <c r="AM20" s="53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104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105"/>
      <c r="EX20" s="105"/>
      <c r="EY20" s="105"/>
      <c r="EZ20" s="105"/>
      <c r="FA20" s="105"/>
      <c r="FB20" s="105"/>
      <c r="FC20" s="105"/>
      <c r="FD20" s="105"/>
      <c r="FE20" s="105"/>
      <c r="FF20" s="105"/>
      <c r="FG20" s="105"/>
      <c r="FH20" s="105"/>
      <c r="FI20" s="105"/>
      <c r="FJ20" s="105"/>
      <c r="FK20" s="105"/>
      <c r="FL20" s="105"/>
      <c r="FM20" s="105"/>
      <c r="FN20" s="105"/>
      <c r="FO20" s="105"/>
      <c r="FP20" s="105"/>
      <c r="FQ20" s="105"/>
      <c r="FR20" s="105"/>
      <c r="FS20" s="105"/>
      <c r="FT20" s="105"/>
      <c r="FU20" s="105"/>
      <c r="FV20" s="105"/>
      <c r="FW20" s="105"/>
      <c r="FX20" s="105"/>
      <c r="FY20" s="105"/>
      <c r="FZ20" s="105"/>
      <c r="GA20" s="105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</row>
    <row r="21" spans="1:193" s="70" customFormat="1" x14ac:dyDescent="0.35">
      <c r="A21" s="97" t="s">
        <v>19</v>
      </c>
      <c r="B21" s="97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79">
        <f t="shared" si="33"/>
        <v>0</v>
      </c>
      <c r="AJ21" s="100"/>
      <c r="AK21" s="60"/>
      <c r="AL21" s="95"/>
      <c r="AM21" s="53"/>
      <c r="AN21" s="60"/>
      <c r="AO21" s="60"/>
      <c r="AP21" s="95"/>
      <c r="AQ21" s="95"/>
      <c r="AR21" s="95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1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</row>
    <row r="22" spans="1:193" s="68" customFormat="1" x14ac:dyDescent="0.35">
      <c r="A22" s="97" t="s">
        <v>20</v>
      </c>
      <c r="B22" s="97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79">
        <f t="shared" si="33"/>
        <v>0</v>
      </c>
      <c r="AJ22" s="107"/>
      <c r="AK22" s="60"/>
      <c r="AL22" s="95"/>
      <c r="AM22" s="53"/>
      <c r="AN22" s="60"/>
      <c r="AO22" s="60"/>
      <c r="AP22" s="95"/>
      <c r="AQ22" s="95"/>
      <c r="AR22" s="95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1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</row>
    <row r="23" spans="1:193" s="68" customFormat="1" x14ac:dyDescent="0.35">
      <c r="A23" s="108" t="s">
        <v>21</v>
      </c>
      <c r="B23" s="108"/>
      <c r="C23" s="10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>
        <v>7.5</v>
      </c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31"/>
      <c r="AJ23" s="107" t="s">
        <v>89</v>
      </c>
      <c r="AK23" s="60"/>
      <c r="AL23" s="130">
        <f t="shared" ref="AL23" si="34">SUM(D23:AH23)</f>
        <v>7.5</v>
      </c>
      <c r="AM23" s="53"/>
      <c r="AN23" s="60"/>
      <c r="AO23" s="60"/>
      <c r="AP23" s="95"/>
      <c r="AQ23" s="95"/>
      <c r="AR23" s="95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1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</row>
    <row r="24" spans="1:193" s="68" customFormat="1" x14ac:dyDescent="0.35">
      <c r="A24" s="108" t="s">
        <v>22</v>
      </c>
      <c r="B24" s="108"/>
      <c r="C24" s="10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79">
        <f t="shared" si="33"/>
        <v>0</v>
      </c>
      <c r="AJ24" s="100"/>
      <c r="AK24" s="60"/>
      <c r="AL24" s="130"/>
      <c r="AM24" s="95"/>
      <c r="AN24" s="95"/>
      <c r="AO24" s="95"/>
      <c r="AP24" s="95"/>
      <c r="AQ24" s="95"/>
      <c r="AR24" s="95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</row>
    <row r="25" spans="1:193" s="127" customFormat="1" x14ac:dyDescent="0.35">
      <c r="A25" s="125" t="s">
        <v>23</v>
      </c>
      <c r="B25" s="125"/>
      <c r="C25" s="125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79">
        <f t="shared" si="33"/>
        <v>0</v>
      </c>
      <c r="AJ25" s="126" t="s">
        <v>75</v>
      </c>
      <c r="AL25" s="130"/>
      <c r="AM25" s="128"/>
      <c r="AN25" s="128"/>
      <c r="AO25" s="128"/>
      <c r="AP25" s="128"/>
      <c r="AQ25" s="128"/>
      <c r="AR25" s="128"/>
      <c r="BC25" s="129"/>
    </row>
    <row r="26" spans="1:193" s="68" customFormat="1" x14ac:dyDescent="0.35">
      <c r="A26" s="108" t="s">
        <v>61</v>
      </c>
      <c r="B26" s="108"/>
      <c r="C26" s="10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79">
        <f t="shared" si="33"/>
        <v>0</v>
      </c>
      <c r="AJ26" s="100" t="s">
        <v>92</v>
      </c>
      <c r="AK26" s="60"/>
      <c r="AL26" s="130">
        <f t="shared" ref="AL26:AL30" si="35">SUM(D26:AH26)</f>
        <v>0</v>
      </c>
      <c r="AM26" s="53"/>
      <c r="AN26" s="60"/>
      <c r="AO26" s="60"/>
      <c r="AP26" s="95"/>
      <c r="AQ26" s="95"/>
      <c r="AR26" s="95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1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</row>
    <row r="27" spans="1:193" s="68" customFormat="1" x14ac:dyDescent="0.35">
      <c r="A27" s="108" t="s">
        <v>65</v>
      </c>
      <c r="B27" s="108"/>
      <c r="C27" s="10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79">
        <f t="shared" si="33"/>
        <v>0</v>
      </c>
      <c r="AJ27" s="100"/>
      <c r="AK27" s="60"/>
      <c r="AL27" s="130">
        <f t="shared" si="35"/>
        <v>0</v>
      </c>
      <c r="AM27" s="53"/>
      <c r="AN27" s="60"/>
      <c r="AO27" s="60"/>
      <c r="AP27" s="95"/>
      <c r="AQ27" s="95"/>
      <c r="AR27" s="95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1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</row>
    <row r="28" spans="1:193" s="68" customFormat="1" x14ac:dyDescent="0.35">
      <c r="A28" s="108" t="s">
        <v>66</v>
      </c>
      <c r="B28" s="108"/>
      <c r="C28" s="10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>
        <v>1.5</v>
      </c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79">
        <f t="shared" si="33"/>
        <v>1.5</v>
      </c>
      <c r="AJ28" s="100"/>
      <c r="AK28" s="60"/>
      <c r="AL28" s="130">
        <f t="shared" si="35"/>
        <v>1.5</v>
      </c>
      <c r="AM28" s="53"/>
      <c r="AN28" s="60"/>
      <c r="AO28" s="60"/>
      <c r="AP28" s="95"/>
      <c r="AQ28" s="95"/>
      <c r="AR28" s="95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</row>
    <row r="29" spans="1:193" s="68" customFormat="1" x14ac:dyDescent="0.35">
      <c r="A29" s="108" t="s">
        <v>58</v>
      </c>
      <c r="B29" s="108"/>
      <c r="C29" s="10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79">
        <f t="shared" si="33"/>
        <v>0</v>
      </c>
      <c r="AJ29" s="100"/>
      <c r="AK29" s="60"/>
      <c r="AL29" s="130">
        <f t="shared" si="35"/>
        <v>0</v>
      </c>
      <c r="AM29" s="53"/>
      <c r="AN29" s="60"/>
      <c r="AO29" s="60"/>
      <c r="AP29" s="95"/>
      <c r="AQ29" s="95"/>
      <c r="AR29" s="95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1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</row>
    <row r="30" spans="1:193" s="68" customFormat="1" x14ac:dyDescent="0.35">
      <c r="A30" s="108" t="s">
        <v>62</v>
      </c>
      <c r="B30" s="108"/>
      <c r="C30" s="10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79">
        <f t="shared" si="33"/>
        <v>0</v>
      </c>
      <c r="AJ30" s="100"/>
      <c r="AK30" s="60"/>
      <c r="AL30" s="130">
        <f t="shared" si="35"/>
        <v>0</v>
      </c>
      <c r="AM30" s="53"/>
      <c r="AN30" s="60"/>
      <c r="AO30" s="60"/>
      <c r="AP30" s="95"/>
      <c r="AQ30" s="95"/>
      <c r="AR30" s="95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1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</row>
    <row r="31" spans="1:193" s="68" customFormat="1" x14ac:dyDescent="0.35">
      <c r="A31" s="108" t="s">
        <v>64</v>
      </c>
      <c r="B31" s="108"/>
      <c r="C31" s="10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>
        <v>2.5</v>
      </c>
      <c r="AA31" s="98"/>
      <c r="AB31" s="98"/>
      <c r="AC31" s="98"/>
      <c r="AD31" s="98"/>
      <c r="AE31" s="98"/>
      <c r="AF31" s="98"/>
      <c r="AG31" s="98"/>
      <c r="AH31" s="98">
        <v>2</v>
      </c>
      <c r="AI31" s="79">
        <f t="shared" si="33"/>
        <v>4.5</v>
      </c>
      <c r="AJ31" s="109" t="s">
        <v>63</v>
      </c>
      <c r="AK31" s="60"/>
      <c r="AL31" s="130">
        <f>SUM(D31:AH31)</f>
        <v>4.5</v>
      </c>
      <c r="AM31" s="53"/>
      <c r="AN31" s="60"/>
      <c r="AO31" s="60"/>
      <c r="AP31" s="95"/>
      <c r="AQ31" s="95"/>
      <c r="AR31" s="95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1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</row>
    <row r="32" spans="1:193" s="68" customFormat="1" x14ac:dyDescent="0.35">
      <c r="A32" s="108" t="s">
        <v>90</v>
      </c>
      <c r="B32" s="108"/>
      <c r="C32" s="108"/>
      <c r="D32" s="98"/>
      <c r="E32" s="98"/>
      <c r="F32" s="98"/>
      <c r="G32" s="98"/>
      <c r="H32" s="98"/>
      <c r="I32" s="98">
        <v>0.5</v>
      </c>
      <c r="J32" s="98"/>
      <c r="K32" s="98"/>
      <c r="L32" s="98">
        <v>0.5</v>
      </c>
      <c r="M32" s="98"/>
      <c r="N32" s="98"/>
      <c r="O32" s="98"/>
      <c r="P32" s="98"/>
      <c r="Q32" s="98"/>
      <c r="R32" s="98"/>
      <c r="S32" s="98"/>
      <c r="T32" s="98">
        <v>1</v>
      </c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79">
        <f t="shared" si="33"/>
        <v>2</v>
      </c>
      <c r="AJ32" s="109" t="s">
        <v>91</v>
      </c>
      <c r="AK32" s="60"/>
      <c r="AL32" s="130">
        <f>SUM(D32:AH32)</f>
        <v>2</v>
      </c>
      <c r="AM32" s="53"/>
      <c r="AN32" s="60"/>
      <c r="AO32" s="60"/>
      <c r="AP32" s="95"/>
      <c r="AQ32" s="95"/>
      <c r="AR32" s="95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68" customFormat="1" x14ac:dyDescent="0.35">
      <c r="A33" s="108" t="s">
        <v>77</v>
      </c>
      <c r="B33" s="108"/>
      <c r="C33" s="108"/>
      <c r="D33" s="98"/>
      <c r="E33" s="98"/>
      <c r="F33" s="98"/>
      <c r="G33" s="98"/>
      <c r="H33" s="98"/>
      <c r="I33" s="98"/>
      <c r="J33" s="98"/>
      <c r="K33" s="98"/>
      <c r="L33" s="98"/>
      <c r="M33" s="98">
        <v>1.5</v>
      </c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>
        <v>2</v>
      </c>
      <c r="AB33" s="98"/>
      <c r="AC33" s="98"/>
      <c r="AD33" s="98"/>
      <c r="AE33" s="98"/>
      <c r="AF33" s="98"/>
      <c r="AG33" s="98"/>
      <c r="AH33" s="98"/>
      <c r="AI33" s="79">
        <f t="shared" si="33"/>
        <v>3.5</v>
      </c>
      <c r="AJ33" s="100"/>
      <c r="AK33" s="60"/>
      <c r="AL33" s="130">
        <f t="shared" ref="AL33" si="36">SUM(D33:AH33)</f>
        <v>3.5</v>
      </c>
      <c r="AM33" s="53"/>
      <c r="AN33" s="110"/>
      <c r="AO33" s="60"/>
      <c r="AP33" s="95"/>
      <c r="AQ33" s="95"/>
      <c r="AR33" s="95"/>
      <c r="AS33" s="110"/>
      <c r="AT33" s="60"/>
      <c r="AU33" s="60"/>
      <c r="AV33" s="60"/>
      <c r="AW33" s="60"/>
      <c r="AX33" s="60"/>
      <c r="AY33" s="60"/>
      <c r="AZ33" s="60"/>
      <c r="BA33" s="60"/>
      <c r="BB33" s="60"/>
      <c r="BC33" s="61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68" customFormat="1" x14ac:dyDescent="0.35">
      <c r="A34" s="108" t="s">
        <v>80</v>
      </c>
      <c r="B34" s="108"/>
      <c r="C34" s="10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79">
        <f t="shared" si="33"/>
        <v>0</v>
      </c>
      <c r="AJ34" s="100"/>
      <c r="AK34" s="60"/>
      <c r="AL34" s="130"/>
      <c r="AM34" s="53"/>
      <c r="AN34" s="110"/>
      <c r="AO34" s="60"/>
      <c r="AP34" s="95"/>
      <c r="AQ34" s="95"/>
      <c r="AR34" s="95"/>
      <c r="AS34" s="110"/>
      <c r="AT34" s="60"/>
      <c r="AU34" s="60"/>
      <c r="AV34" s="60"/>
      <c r="AW34" s="60"/>
      <c r="AX34" s="60"/>
      <c r="AY34" s="60"/>
      <c r="AZ34" s="60"/>
      <c r="BA34" s="60"/>
      <c r="BB34" s="60"/>
      <c r="BC34" s="61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s="68" customFormat="1" x14ac:dyDescent="0.35">
      <c r="A35" s="108" t="s">
        <v>24</v>
      </c>
      <c r="B35" s="108"/>
      <c r="C35" s="108"/>
      <c r="D35" s="118">
        <f>SUM(D18:D33)</f>
        <v>0</v>
      </c>
      <c r="E35" s="118">
        <f t="shared" ref="D35:AH35" si="37">SUM(E18:E33)</f>
        <v>7.5</v>
      </c>
      <c r="F35" s="118">
        <f t="shared" si="37"/>
        <v>7.5</v>
      </c>
      <c r="G35" s="118">
        <f t="shared" si="37"/>
        <v>8</v>
      </c>
      <c r="H35" s="118">
        <f t="shared" si="37"/>
        <v>7.5</v>
      </c>
      <c r="I35" s="118">
        <f t="shared" si="37"/>
        <v>7</v>
      </c>
      <c r="J35" s="118">
        <f t="shared" si="37"/>
        <v>0</v>
      </c>
      <c r="K35" s="118">
        <f t="shared" si="37"/>
        <v>0</v>
      </c>
      <c r="L35" s="118">
        <f t="shared" si="37"/>
        <v>8</v>
      </c>
      <c r="M35" s="118">
        <f t="shared" si="37"/>
        <v>9</v>
      </c>
      <c r="N35" s="118">
        <f t="shared" si="37"/>
        <v>8.5</v>
      </c>
      <c r="O35" s="118">
        <f t="shared" si="37"/>
        <v>6.5</v>
      </c>
      <c r="P35" s="118">
        <f t="shared" si="37"/>
        <v>7.5</v>
      </c>
      <c r="Q35" s="118">
        <f t="shared" si="37"/>
        <v>0</v>
      </c>
      <c r="R35" s="118">
        <f t="shared" si="37"/>
        <v>0</v>
      </c>
      <c r="S35" s="118">
        <f t="shared" si="37"/>
        <v>7.5</v>
      </c>
      <c r="T35" s="118">
        <f t="shared" si="37"/>
        <v>8.5</v>
      </c>
      <c r="U35" s="118">
        <f t="shared" si="37"/>
        <v>7.5</v>
      </c>
      <c r="V35" s="118">
        <f t="shared" si="37"/>
        <v>7.5</v>
      </c>
      <c r="W35" s="118">
        <f t="shared" si="37"/>
        <v>7.5</v>
      </c>
      <c r="X35" s="118">
        <f t="shared" si="37"/>
        <v>0</v>
      </c>
      <c r="Y35" s="118">
        <f t="shared" si="37"/>
        <v>0</v>
      </c>
      <c r="Z35" s="118">
        <f t="shared" si="37"/>
        <v>10</v>
      </c>
      <c r="AA35" s="118">
        <f t="shared" si="37"/>
        <v>9.5</v>
      </c>
      <c r="AB35" s="118">
        <f t="shared" si="37"/>
        <v>7.5</v>
      </c>
      <c r="AC35" s="118">
        <f t="shared" si="37"/>
        <v>7.5</v>
      </c>
      <c r="AD35" s="118">
        <f t="shared" si="37"/>
        <v>7.5</v>
      </c>
      <c r="AE35" s="118">
        <f t="shared" si="37"/>
        <v>0</v>
      </c>
      <c r="AF35" s="118">
        <f t="shared" si="37"/>
        <v>0</v>
      </c>
      <c r="AG35" s="118">
        <f t="shared" si="37"/>
        <v>7.5</v>
      </c>
      <c r="AH35" s="118">
        <f t="shared" si="37"/>
        <v>9.5</v>
      </c>
      <c r="AI35" s="111">
        <f>SUM(AI18:AI34)</f>
        <v>167</v>
      </c>
      <c r="AJ35" s="112"/>
      <c r="AK35" s="60"/>
      <c r="AL35" s="95"/>
      <c r="AM35" s="53"/>
      <c r="AN35" s="60"/>
      <c r="AO35" s="60"/>
      <c r="AP35" s="95"/>
      <c r="AQ35" s="95"/>
      <c r="AR35" s="95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1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spans="1:101" x14ac:dyDescent="0.35">
      <c r="A36" s="20"/>
      <c r="B36" s="20"/>
      <c r="C36" s="2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74"/>
      <c r="AJ36" s="22"/>
      <c r="AK36" s="2"/>
      <c r="AL36" s="2"/>
      <c r="AM36" s="115"/>
      <c r="AN36" s="2"/>
      <c r="AO36" s="2"/>
      <c r="AP36" s="2"/>
      <c r="AQ36" s="2"/>
      <c r="AR36" s="2"/>
      <c r="AS36" s="2"/>
      <c r="AT36" s="2"/>
      <c r="AU36" s="2"/>
      <c r="AV36" s="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1" s="2" customFormat="1" ht="13.15" thickBot="1" x14ac:dyDescent="0.4">
      <c r="A37" s="92" t="s">
        <v>25</v>
      </c>
      <c r="B37" s="20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3"/>
      <c r="AM37" s="115"/>
      <c r="AV37" s="3"/>
    </row>
    <row r="38" spans="1:101" s="2" customFormat="1" ht="10.5" thickBot="1" x14ac:dyDescent="0.35">
      <c r="A38" s="21" t="s">
        <v>26</v>
      </c>
      <c r="B38" s="21" t="s">
        <v>27</v>
      </c>
      <c r="C38" s="21"/>
      <c r="D38" s="42"/>
      <c r="E38" s="42"/>
      <c r="F38" s="42" t="s">
        <v>28</v>
      </c>
      <c r="G38" s="42"/>
      <c r="H38" s="82" t="s">
        <v>29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3"/>
      <c r="Y38" s="42"/>
      <c r="Z38" s="42"/>
      <c r="AA38" s="42"/>
      <c r="AB38" s="42"/>
      <c r="AC38" s="42"/>
      <c r="AD38" s="42"/>
      <c r="AE38" s="42"/>
      <c r="AF38" s="84" t="s">
        <v>30</v>
      </c>
      <c r="AG38" s="44">
        <f>22</f>
        <v>22</v>
      </c>
      <c r="AH38" s="42"/>
      <c r="AI38" s="75">
        <f>7.5*AG38</f>
        <v>165</v>
      </c>
      <c r="AJ38" s="23"/>
      <c r="AM38" s="115"/>
      <c r="AV38" s="3"/>
    </row>
    <row r="39" spans="1:101" s="2" customFormat="1" ht="10.15" x14ac:dyDescent="0.3">
      <c r="A39" s="21" t="s">
        <v>31</v>
      </c>
      <c r="B39" s="21" t="s">
        <v>32</v>
      </c>
      <c r="C39" s="21"/>
      <c r="D39" s="42"/>
      <c r="E39" s="42"/>
      <c r="F39" s="42" t="s">
        <v>33</v>
      </c>
      <c r="G39" s="42"/>
      <c r="H39" s="82" t="s">
        <v>34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23"/>
      <c r="AM39" s="115"/>
      <c r="AV39" s="3"/>
    </row>
    <row r="40" spans="1:101" s="2" customFormat="1" ht="10.15" x14ac:dyDescent="0.3">
      <c r="A40" s="21" t="s">
        <v>35</v>
      </c>
      <c r="B40" s="21" t="s">
        <v>36</v>
      </c>
      <c r="C40" s="21"/>
      <c r="D40" s="42"/>
      <c r="E40" s="42"/>
      <c r="F40" s="42" t="s">
        <v>37</v>
      </c>
      <c r="G40" s="42"/>
      <c r="H40" s="82" t="s">
        <v>38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84" t="s">
        <v>39</v>
      </c>
      <c r="AG40" s="42"/>
      <c r="AH40" s="42"/>
      <c r="AI40" s="42">
        <f>AI35-AI38</f>
        <v>2</v>
      </c>
      <c r="AJ40" s="24" t="s">
        <v>40</v>
      </c>
      <c r="AM40" s="115"/>
      <c r="AV40" s="3"/>
    </row>
    <row r="41" spans="1:101" s="2" customFormat="1" ht="10.15" x14ac:dyDescent="0.3">
      <c r="A41" s="21" t="s">
        <v>41</v>
      </c>
      <c r="B41" s="21" t="s">
        <v>42</v>
      </c>
      <c r="C41" s="23"/>
      <c r="D41" s="45"/>
      <c r="E41" s="45"/>
      <c r="F41" s="45" t="s">
        <v>43</v>
      </c>
      <c r="G41" s="45"/>
      <c r="H41" s="83" t="s">
        <v>44</v>
      </c>
      <c r="I41" s="45"/>
      <c r="J41" s="45"/>
      <c r="K41" s="45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/>
      <c r="AG41" s="42"/>
      <c r="AH41" s="42"/>
      <c r="AI41" s="42"/>
      <c r="AJ41" s="23"/>
      <c r="AM41" s="115"/>
    </row>
    <row r="42" spans="1:101" s="2" customFormat="1" ht="10.15" x14ac:dyDescent="0.3">
      <c r="A42" s="23" t="s">
        <v>45</v>
      </c>
      <c r="B42" s="23" t="s">
        <v>46</v>
      </c>
      <c r="C42" s="23"/>
      <c r="D42" s="45"/>
      <c r="E42" s="45"/>
      <c r="F42" s="45" t="s">
        <v>14</v>
      </c>
      <c r="G42" s="45"/>
      <c r="H42" s="83" t="s">
        <v>47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3"/>
      <c r="Y42" s="45"/>
      <c r="Z42" s="45"/>
      <c r="AA42" s="45"/>
      <c r="AB42" s="45"/>
      <c r="AC42" s="45"/>
      <c r="AD42" s="45"/>
      <c r="AE42" s="45"/>
      <c r="AF42" s="85" t="s">
        <v>48</v>
      </c>
      <c r="AG42" s="45"/>
      <c r="AH42" s="45"/>
      <c r="AI42" s="76">
        <f>505</f>
        <v>505</v>
      </c>
      <c r="AJ42" s="23"/>
      <c r="AM42" s="115"/>
    </row>
    <row r="43" spans="1:101" s="2" customFormat="1" ht="10.15" x14ac:dyDescent="0.3">
      <c r="A43" s="23" t="s">
        <v>54</v>
      </c>
      <c r="B43" s="23" t="s">
        <v>55</v>
      </c>
      <c r="C43" s="24"/>
      <c r="D43" s="45"/>
      <c r="E43" s="45"/>
      <c r="F43" s="45"/>
      <c r="G43" s="45"/>
      <c r="H43" s="83" t="s">
        <v>49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/>
      <c r="AG43" s="45"/>
      <c r="AH43" s="45"/>
      <c r="AI43" s="45"/>
      <c r="AJ43" s="23"/>
      <c r="AM43" s="115"/>
    </row>
    <row r="44" spans="1:101" s="2" customFormat="1" ht="13.15" thickBot="1" x14ac:dyDescent="0.4">
      <c r="A44" s="25"/>
      <c r="B44" s="25"/>
      <c r="C44" s="2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 t="s">
        <v>50</v>
      </c>
      <c r="AG44" s="45"/>
      <c r="AH44" s="45"/>
      <c r="AI44" s="77">
        <f>AI40+AI42</f>
        <v>507</v>
      </c>
      <c r="AJ44" s="23"/>
      <c r="AM44" s="115"/>
    </row>
    <row r="45" spans="1:101" s="2" customFormat="1" ht="13.15" thickTop="1" x14ac:dyDescent="0.35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23"/>
      <c r="AM45" s="115"/>
      <c r="AO45" s="117"/>
    </row>
    <row r="46" spans="1:101" s="2" customFormat="1" x14ac:dyDescent="0.35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3"/>
      <c r="Y46" s="45"/>
      <c r="Z46" s="45"/>
      <c r="AA46" s="45"/>
      <c r="AB46" s="45"/>
      <c r="AC46" s="45"/>
      <c r="AD46" s="45"/>
      <c r="AE46" s="45"/>
      <c r="AF46" s="85"/>
      <c r="AG46" s="45"/>
      <c r="AH46" s="45"/>
      <c r="AI46" s="45"/>
      <c r="AJ46" s="23"/>
      <c r="AM46" s="115"/>
    </row>
    <row r="47" spans="1:101" s="2" customFormat="1" x14ac:dyDescent="0.35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M47" s="115"/>
    </row>
    <row r="48" spans="1:101" s="2" customFormat="1" x14ac:dyDescent="0.35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M48" s="115"/>
    </row>
    <row r="49" spans="1:39" s="2" customFormat="1" x14ac:dyDescent="0.35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M49" s="115"/>
    </row>
    <row r="50" spans="1:39" s="2" customFormat="1" x14ac:dyDescent="0.35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M50" s="115"/>
    </row>
    <row r="51" spans="1:39" s="2" customFormat="1" x14ac:dyDescent="0.35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M51" s="115"/>
    </row>
    <row r="52" spans="1:39" s="2" customFormat="1" x14ac:dyDescent="0.35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M52" s="115"/>
    </row>
    <row r="53" spans="1:39" s="2" customFormat="1" x14ac:dyDescent="0.35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M53" s="115"/>
    </row>
    <row r="54" spans="1:39" s="2" customFormat="1" x14ac:dyDescent="0.35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M54" s="115"/>
    </row>
    <row r="55" spans="1:39" s="2" customFormat="1" x14ac:dyDescent="0.35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M55" s="115"/>
    </row>
    <row r="56" spans="1:39" s="2" customFormat="1" x14ac:dyDescent="0.35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M56" s="115"/>
    </row>
    <row r="57" spans="1:39" ht="14.25" x14ac:dyDescent="0.45">
      <c r="A57" s="93"/>
      <c r="B57" s="93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</row>
    <row r="58" spans="1:39" ht="14.25" x14ac:dyDescent="0.45">
      <c r="A58" s="93"/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3"/>
    </row>
    <row r="59" spans="1:39" ht="14.25" x14ac:dyDescent="0.45">
      <c r="A59" s="93"/>
      <c r="B59" s="93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3"/>
    </row>
    <row r="60" spans="1:39" ht="14.25" x14ac:dyDescent="0.45">
      <c r="A60" s="93"/>
      <c r="B60" s="93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3"/>
    </row>
    <row r="61" spans="1:39" ht="14.25" x14ac:dyDescent="0.45">
      <c r="A61" s="93"/>
      <c r="B61" s="93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3"/>
    </row>
    <row r="62" spans="1:39" ht="14.25" x14ac:dyDescent="0.45">
      <c r="A62" s="93"/>
      <c r="B62" s="93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3"/>
    </row>
    <row r="63" spans="1:39" ht="14.25" x14ac:dyDescent="0.45">
      <c r="A63" s="93"/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</row>
    <row r="64" spans="1:39" ht="14.25" x14ac:dyDescent="0.45">
      <c r="A64" s="93"/>
      <c r="B64" s="93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3"/>
    </row>
    <row r="65" spans="1:36" ht="14.25" x14ac:dyDescent="0.45">
      <c r="A65" s="93"/>
      <c r="B65" s="93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3"/>
    </row>
    <row r="66" spans="1:36" ht="14.25" x14ac:dyDescent="0.45">
      <c r="A66" s="93"/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3"/>
    </row>
    <row r="67" spans="1:36" ht="14.25" x14ac:dyDescent="0.45">
      <c r="A67" s="93"/>
      <c r="B67" s="93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</row>
    <row r="68" spans="1:36" x14ac:dyDescent="0.35">
      <c r="C68" s="26"/>
      <c r="AI68" s="46"/>
    </row>
    <row r="69" spans="1:36" x14ac:dyDescent="0.35">
      <c r="C69" s="26"/>
      <c r="AI69" s="46"/>
    </row>
    <row r="70" spans="1:36" x14ac:dyDescent="0.35">
      <c r="C70" s="26"/>
      <c r="AI70" s="46"/>
    </row>
    <row r="71" spans="1:36" x14ac:dyDescent="0.35">
      <c r="C71" s="26"/>
      <c r="AI71" s="46"/>
    </row>
    <row r="72" spans="1:36" x14ac:dyDescent="0.35">
      <c r="C72" s="26"/>
      <c r="AI72" s="46"/>
    </row>
    <row r="73" spans="1:36" x14ac:dyDescent="0.35">
      <c r="C73" s="26"/>
      <c r="AI73" s="46"/>
    </row>
    <row r="74" spans="1:36" x14ac:dyDescent="0.35">
      <c r="C74" s="26"/>
      <c r="AI74" s="46"/>
    </row>
    <row r="75" spans="1:36" x14ac:dyDescent="0.35">
      <c r="C75" s="26"/>
      <c r="AI75" s="46"/>
    </row>
    <row r="76" spans="1:36" x14ac:dyDescent="0.35">
      <c r="C76" s="26"/>
      <c r="AI76" s="46"/>
    </row>
    <row r="77" spans="1:36" x14ac:dyDescent="0.35">
      <c r="C77" s="26"/>
      <c r="AI77" s="46"/>
    </row>
    <row r="78" spans="1:36" x14ac:dyDescent="0.35">
      <c r="C78" s="26"/>
      <c r="AI78" s="46"/>
    </row>
    <row r="79" spans="1:36" x14ac:dyDescent="0.35">
      <c r="C79" s="26"/>
      <c r="AI79" s="46"/>
    </row>
    <row r="80" spans="1:36" x14ac:dyDescent="0.35">
      <c r="C80" s="26"/>
      <c r="AI80" s="46"/>
    </row>
    <row r="81" spans="3:35" x14ac:dyDescent="0.35">
      <c r="C81" s="26"/>
      <c r="AI81" s="46"/>
    </row>
    <row r="82" spans="3:35" x14ac:dyDescent="0.35">
      <c r="C82" s="26"/>
      <c r="AI82" s="46"/>
    </row>
    <row r="83" spans="3:35" x14ac:dyDescent="0.35">
      <c r="C83" s="26"/>
      <c r="AI83" s="46"/>
    </row>
    <row r="84" spans="3:35" x14ac:dyDescent="0.35">
      <c r="C84" s="26"/>
      <c r="AI84" s="46"/>
    </row>
    <row r="85" spans="3:35" x14ac:dyDescent="0.35">
      <c r="C85" s="26"/>
      <c r="AI85" s="46"/>
    </row>
    <row r="86" spans="3:35" x14ac:dyDescent="0.35">
      <c r="C86" s="26"/>
      <c r="AI86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2022-11-15T22:26:01Z</cp:lastPrinted>
  <dcterms:created xsi:type="dcterms:W3CDTF">2018-03-15T23:58:38Z</dcterms:created>
  <dcterms:modified xsi:type="dcterms:W3CDTF">2023-02-06T17:46:03Z</dcterms:modified>
</cp:coreProperties>
</file>