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B1675FCD-2E51-431D-B400-1D6F5921125D}" xr6:coauthVersionLast="47" xr6:coauthVersionMax="47" xr10:uidLastSave="{00000000-0000-0000-0000-000000000000}"/>
  <bookViews>
    <workbookView xWindow="-120" yWindow="-120" windowWidth="36240" windowHeight="212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81029"/>
</workbook>
</file>

<file path=xl/calcChain.xml><?xml version="1.0" encoding="utf-8"?>
<calcChain xmlns="http://schemas.openxmlformats.org/spreadsheetml/2006/main">
  <c r="Y30" i="1" l="1"/>
  <c r="AI48" i="1"/>
  <c r="AG44" i="1"/>
  <c r="AH29" i="1"/>
  <c r="AH42" i="1" s="1"/>
  <c r="AG29" i="1"/>
  <c r="AG42" i="1" s="1"/>
  <c r="AF29" i="1"/>
  <c r="AF42" i="1" s="1"/>
  <c r="AE42" i="1"/>
  <c r="X42" i="1"/>
  <c r="W42" i="1"/>
  <c r="P42" i="1"/>
  <c r="AE29" i="1"/>
  <c r="AD29" i="1"/>
  <c r="AD42" i="1" s="1"/>
  <c r="AC29" i="1"/>
  <c r="AC42" i="1" s="1"/>
  <c r="AB29" i="1"/>
  <c r="AB42" i="1" s="1"/>
  <c r="AA29" i="1"/>
  <c r="AA42" i="1" s="1"/>
  <c r="Z29" i="1"/>
  <c r="Z42" i="1" s="1"/>
  <c r="Y29" i="1"/>
  <c r="Y42" i="1" s="1"/>
  <c r="X29" i="1"/>
  <c r="W29" i="1"/>
  <c r="V29" i="1"/>
  <c r="V42" i="1" s="1"/>
  <c r="U29" i="1"/>
  <c r="U42" i="1" s="1"/>
  <c r="T29" i="1"/>
  <c r="T42" i="1" s="1"/>
  <c r="S29" i="1"/>
  <c r="S42" i="1" s="1"/>
  <c r="R29" i="1"/>
  <c r="R42" i="1" s="1"/>
  <c r="Q29" i="1"/>
  <c r="Q42" i="1" s="1"/>
  <c r="P29" i="1"/>
  <c r="O29" i="1"/>
  <c r="O42" i="1" s="1"/>
  <c r="N29" i="1"/>
  <c r="N42" i="1" s="1"/>
  <c r="M29" i="1"/>
  <c r="M42" i="1" s="1"/>
  <c r="L29" i="1"/>
  <c r="L42" i="1" s="1"/>
  <c r="K29" i="1"/>
  <c r="K42" i="1" s="1"/>
  <c r="J29" i="1"/>
  <c r="J42" i="1" s="1"/>
  <c r="I29" i="1"/>
  <c r="I42" i="1" s="1"/>
  <c r="H29" i="1"/>
  <c r="H42" i="1" s="1"/>
  <c r="G29" i="1"/>
  <c r="G42" i="1" s="1"/>
  <c r="F29" i="1"/>
  <c r="F42" i="1" s="1"/>
  <c r="E29" i="1"/>
  <c r="E42" i="1" s="1"/>
  <c r="D29" i="1"/>
  <c r="D42" i="1" s="1"/>
  <c r="AI39" i="1" l="1"/>
  <c r="AI26" i="1"/>
  <c r="AI25" i="1"/>
  <c r="AI34" i="1" l="1"/>
  <c r="AI23" i="1" l="1"/>
  <c r="AI22" i="1"/>
  <c r="AI40" i="1" l="1"/>
  <c r="AI17" i="1" l="1"/>
  <c r="AI16" i="1"/>
  <c r="AI15" i="1"/>
  <c r="AI14" i="1"/>
  <c r="AI13" i="1"/>
  <c r="AI12" i="1"/>
  <c r="AI11" i="1"/>
  <c r="AI10" i="1"/>
  <c r="AI9" i="1"/>
  <c r="AI44" i="1" l="1"/>
  <c r="AI38" i="1"/>
  <c r="AI30" i="1"/>
  <c r="AI36" i="1"/>
  <c r="AI37" i="1"/>
  <c r="AI18" i="1"/>
  <c r="AI19" i="1"/>
  <c r="AI35" i="1"/>
  <c r="AI41" i="1"/>
  <c r="AI27" i="1"/>
  <c r="AI31" i="1"/>
  <c r="AI8" i="1"/>
  <c r="AI21" i="1"/>
  <c r="AI24" i="1"/>
  <c r="AI28" i="1"/>
  <c r="AI20" i="1"/>
  <c r="AI32" i="1"/>
  <c r="AI33" i="1"/>
  <c r="AI29" i="1" l="1"/>
  <c r="AI42" i="1" s="1"/>
  <c r="AI46" i="1" s="1"/>
  <c r="AI50" i="1" s="1"/>
</calcChain>
</file>

<file path=xl/sharedStrings.xml><?xml version="1.0" encoding="utf-8"?>
<sst xmlns="http://schemas.openxmlformats.org/spreadsheetml/2006/main" count="296" uniqueCount="86">
  <si>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</si>
  <si>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</si>
  <si>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</si>
  <si>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</si>
  <si>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</si>
  <si>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</si>
  <si>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</si>
  <si>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</si>
  <si>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</si>
  <si>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</si>
  <si>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</si>
  <si>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</si>
  <si>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</si>
  <si>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</si>
  <si>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</si>
  <si>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</si>
  <si>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</si>
  <si>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</si>
  <si>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</si>
  <si>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</si>
  <si>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</si>
  <si>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</si>
  <si>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</si>
  <si>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</si>
  <si>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</si>
  <si>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</si>
  <si>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</si>
  <si>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</si>
  <si>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</si>
  <si>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</si>
  <si>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</si>
  <si>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</si>
  <si>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</si>
  <si>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</si>
  <si>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</si>
  <si>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</si>
  <si>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</si>
  <si>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</si>
  <si>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</si>
  <si>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</si>
  <si>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</si>
  <si>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</si>
  <si>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</si>
  <si>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</si>
  <si>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</si>
  <si>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</si>
  <si>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</si>
  <si>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</si>
  <si>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</si>
  <si>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</si>
  <si>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</si>
  <si>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</si>
  <si>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</si>
  <si>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</si>
  <si>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</si>
  <si>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</si>
  <si>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Sketchup Vray / Lumion</t>
  </si>
  <si>
    <t>Sketchup/Lumion</t>
  </si>
  <si>
    <t>Computer problem</t>
  </si>
  <si>
    <t>2106</t>
  </si>
  <si>
    <t>IPL Arbutus &amp; 35th</t>
  </si>
  <si>
    <t>Ipad Software</t>
  </si>
  <si>
    <t>1709</t>
  </si>
  <si>
    <t>Port Royal 6b</t>
  </si>
  <si>
    <t>website</t>
  </si>
  <si>
    <t>2012</t>
  </si>
  <si>
    <t>Sprice Street</t>
  </si>
  <si>
    <t>2205</t>
  </si>
  <si>
    <t>Rize Sfu</t>
  </si>
  <si>
    <t>2 waters</t>
  </si>
  <si>
    <t>Sketchup/lumion</t>
  </si>
  <si>
    <t>2102</t>
  </si>
  <si>
    <t>IPL 33rd &amp; Commercial</t>
  </si>
  <si>
    <t>Ling Yang Mountain Temple</t>
  </si>
  <si>
    <t>2301</t>
  </si>
  <si>
    <t>Lotus Mission</t>
  </si>
  <si>
    <t>2009</t>
  </si>
  <si>
    <t>Sooke</t>
  </si>
  <si>
    <t>Email signature</t>
  </si>
  <si>
    <t>2302</t>
  </si>
  <si>
    <t>Qualex Kingsway</t>
  </si>
  <si>
    <t>2008</t>
  </si>
  <si>
    <t>Mosaic SFU</t>
  </si>
  <si>
    <t>May 2023</t>
  </si>
  <si>
    <t>2304</t>
  </si>
  <si>
    <t>Software Webinar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</si>
</sst>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AP20" sqref="AP20"/>
    </sheetView>
  </sheetViews>
  <sheetFormatPr defaultColWidth="7.5546875" defaultRowHeight="13.2" x14ac:dyDescent="0.25"/>
  <cols>
    <col min="1" max="1" width="5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6640625" style="76" customWidth="1"/>
    <col min="36" max="36" width="40.6640625" style="74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62</v>
      </c>
      <c r="B9" s="27" t="s">
        <v>63</v>
      </c>
      <c r="C9" s="28" t="s">
        <v>26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0</v>
      </c>
      <c r="AJ9" s="31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76</v>
      </c>
      <c r="B11" s="27" t="s">
        <v>77</v>
      </c>
      <c r="C11" s="28" t="s">
        <v>38</v>
      </c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59</v>
      </c>
      <c r="B13" s="27" t="s">
        <v>60</v>
      </c>
      <c r="C13" s="28"/>
      <c r="D13" s="40"/>
      <c r="E13" s="40"/>
      <c r="F13" s="40"/>
      <c r="G13" s="40">
        <v>2</v>
      </c>
      <c r="H13" s="40">
        <v>6.5</v>
      </c>
      <c r="I13" s="35" t="s">
        <v>20</v>
      </c>
      <c r="J13" s="35" t="s">
        <v>20</v>
      </c>
      <c r="K13" s="40"/>
      <c r="L13" s="40">
        <v>1</v>
      </c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9.5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5">
      <c r="A15" s="39" t="s">
        <v>81</v>
      </c>
      <c r="B15" s="27" t="s">
        <v>82</v>
      </c>
      <c r="C15" s="28" t="s">
        <v>55</v>
      </c>
      <c r="D15" s="40">
        <v>8</v>
      </c>
      <c r="E15" s="40">
        <v>9.5</v>
      </c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>
        <v>1.5</v>
      </c>
      <c r="S15" s="40">
        <v>8.5</v>
      </c>
      <c r="T15" s="40">
        <v>8</v>
      </c>
      <c r="U15" s="40">
        <v>6</v>
      </c>
      <c r="V15" s="40">
        <v>6.5</v>
      </c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48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5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5">
      <c r="A17" s="39" t="s">
        <v>65</v>
      </c>
      <c r="B17" s="27" t="s">
        <v>66</v>
      </c>
      <c r="C17" s="28" t="s">
        <v>55</v>
      </c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 t="s">
        <v>57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5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79</v>
      </c>
      <c r="B19" s="27" t="s">
        <v>80</v>
      </c>
      <c r="C19" s="28" t="s">
        <v>55</v>
      </c>
      <c r="D19" s="40"/>
      <c r="E19" s="40"/>
      <c r="F19" s="40">
        <v>6.5</v>
      </c>
      <c r="G19" s="40">
        <v>6</v>
      </c>
      <c r="H19" s="40"/>
      <c r="I19" s="35" t="s">
        <v>20</v>
      </c>
      <c r="J19" s="35" t="s">
        <v>20</v>
      </c>
      <c r="K19" s="40">
        <v>6</v>
      </c>
      <c r="L19" s="40">
        <v>6.5</v>
      </c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>
        <v>1</v>
      </c>
      <c r="W19" s="35" t="s">
        <v>20</v>
      </c>
      <c r="X19" s="35" t="s">
        <v>20</v>
      </c>
      <c r="Y19" s="40"/>
      <c r="Z19" s="40">
        <v>6</v>
      </c>
      <c r="AA19" s="40">
        <v>5</v>
      </c>
      <c r="AB19" s="40">
        <v>5</v>
      </c>
      <c r="AC19" s="40">
        <v>5.5</v>
      </c>
      <c r="AD19" s="35" t="s">
        <v>20</v>
      </c>
      <c r="AE19" s="35" t="s">
        <v>20</v>
      </c>
      <c r="AF19" s="40">
        <v>7.5</v>
      </c>
      <c r="AG19" s="40">
        <v>7.5</v>
      </c>
      <c r="AH19" s="40">
        <v>3</v>
      </c>
      <c r="AI19" s="36">
        <f t="shared" si="0"/>
        <v>65.5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5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71</v>
      </c>
      <c r="B21" s="27" t="s">
        <v>72</v>
      </c>
      <c r="C21" s="28" t="s">
        <v>26</v>
      </c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>
        <v>4.5</v>
      </c>
      <c r="P21" s="35" t="s">
        <v>20</v>
      </c>
      <c r="Q21" s="35" t="s">
        <v>20</v>
      </c>
      <c r="R21" s="40">
        <v>6</v>
      </c>
      <c r="S21" s="40"/>
      <c r="T21" s="40"/>
      <c r="U21" s="40"/>
      <c r="V21" s="40"/>
      <c r="W21" s="35" t="s">
        <v>20</v>
      </c>
      <c r="X21" s="35" t="s">
        <v>20</v>
      </c>
      <c r="Y21" s="40"/>
      <c r="Z21" s="40">
        <v>1.5</v>
      </c>
      <c r="AA21" s="40">
        <v>2.5</v>
      </c>
      <c r="AB21" s="40">
        <v>2.5</v>
      </c>
      <c r="AC21" s="40">
        <v>2</v>
      </c>
      <c r="AD21" s="35" t="s">
        <v>20</v>
      </c>
      <c r="AE21" s="35" t="s">
        <v>20</v>
      </c>
      <c r="AF21" s="40"/>
      <c r="AG21" s="40"/>
      <c r="AH21" s="40">
        <v>4.5</v>
      </c>
      <c r="AI21" s="36">
        <f t="shared" si="0"/>
        <v>23.5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84</v>
      </c>
      <c r="B23" s="27" t="s">
        <v>69</v>
      </c>
      <c r="C23" s="28" t="s">
        <v>26</v>
      </c>
      <c r="D23" s="40"/>
      <c r="E23" s="40"/>
      <c r="F23" s="40"/>
      <c r="G23" s="40"/>
      <c r="H23" s="40"/>
      <c r="I23" s="35" t="s">
        <v>20</v>
      </c>
      <c r="J23" s="35" t="s">
        <v>20</v>
      </c>
      <c r="K23" s="40"/>
      <c r="L23" s="40"/>
      <c r="M23" s="40"/>
      <c r="N23" s="40"/>
      <c r="O23" s="40"/>
      <c r="P23" s="35" t="s">
        <v>20</v>
      </c>
      <c r="Q23" s="35" t="s">
        <v>20</v>
      </c>
      <c r="R23" s="40"/>
      <c r="S23" s="40"/>
      <c r="T23" s="40"/>
      <c r="U23" s="40"/>
      <c r="V23" s="40"/>
      <c r="W23" s="35" t="s">
        <v>20</v>
      </c>
      <c r="X23" s="35" t="s">
        <v>20</v>
      </c>
      <c r="Y23" s="40"/>
      <c r="Z23" s="40"/>
      <c r="AA23" s="40"/>
      <c r="AB23" s="40"/>
      <c r="AC23" s="40"/>
      <c r="AD23" s="35" t="s">
        <v>20</v>
      </c>
      <c r="AE23" s="35" t="s">
        <v>20</v>
      </c>
      <c r="AF23" s="40"/>
      <c r="AG23" s="40"/>
      <c r="AH23" s="40"/>
      <c r="AI23" s="36">
        <f t="shared" si="1"/>
        <v>0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/>
      <c r="M24" s="35"/>
      <c r="N24" s="35"/>
      <c r="O24" s="35"/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67</v>
      </c>
      <c r="B25" s="27" t="s">
        <v>68</v>
      </c>
      <c r="C25" s="28" t="s">
        <v>26</v>
      </c>
      <c r="D25" s="40"/>
      <c r="E25" s="40"/>
      <c r="F25" s="40"/>
      <c r="G25" s="40"/>
      <c r="H25" s="40"/>
      <c r="I25" s="35" t="s">
        <v>20</v>
      </c>
      <c r="J25" s="35" t="s">
        <v>20</v>
      </c>
      <c r="K25" s="40"/>
      <c r="L25" s="40"/>
      <c r="M25" s="40"/>
      <c r="N25" s="40"/>
      <c r="O25" s="40"/>
      <c r="P25" s="35" t="s">
        <v>20</v>
      </c>
      <c r="Q25" s="35" t="s">
        <v>20</v>
      </c>
      <c r="R25" s="40"/>
      <c r="S25" s="40"/>
      <c r="T25" s="40"/>
      <c r="U25" s="40"/>
      <c r="V25" s="40"/>
      <c r="W25" s="35" t="s">
        <v>20</v>
      </c>
      <c r="X25" s="35" t="s">
        <v>20</v>
      </c>
      <c r="Y25" s="40"/>
      <c r="Z25" s="40"/>
      <c r="AA25" s="40"/>
      <c r="AB25" s="40"/>
      <c r="AC25" s="40"/>
      <c r="AD25" s="35" t="s">
        <v>20</v>
      </c>
      <c r="AE25" s="35" t="s">
        <v>20</v>
      </c>
      <c r="AF25" s="40"/>
      <c r="AG25" s="40"/>
      <c r="AH25" s="40"/>
      <c r="AI25" s="36">
        <f t="shared" si="0"/>
        <v>0</v>
      </c>
      <c r="AJ25" s="31" t="s">
        <v>70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2">
      <c r="A26" s="32"/>
      <c r="B26" s="33"/>
      <c r="C26" s="34"/>
      <c r="D26" s="35"/>
      <c r="E26" s="35"/>
      <c r="F26" s="35"/>
      <c r="G26" s="35"/>
      <c r="H26" s="35"/>
      <c r="I26" s="35" t="s">
        <v>20</v>
      </c>
      <c r="J26" s="35" t="s">
        <v>20</v>
      </c>
      <c r="K26" s="35"/>
      <c r="L26" s="35"/>
      <c r="M26" s="35"/>
      <c r="N26" s="35"/>
      <c r="O26" s="35"/>
      <c r="P26" s="35" t="s">
        <v>20</v>
      </c>
      <c r="Q26" s="35" t="s">
        <v>20</v>
      </c>
      <c r="R26" s="35"/>
      <c r="S26" s="35"/>
      <c r="T26" s="35"/>
      <c r="U26" s="35"/>
      <c r="V26" s="35"/>
      <c r="W26" s="35" t="s">
        <v>20</v>
      </c>
      <c r="X26" s="35" t="s">
        <v>20</v>
      </c>
      <c r="Y26" s="35"/>
      <c r="Z26" s="35"/>
      <c r="AA26" s="35"/>
      <c r="AB26" s="35"/>
      <c r="AC26" s="35"/>
      <c r="AD26" s="35" t="s">
        <v>20</v>
      </c>
      <c r="AE26" s="35" t="s">
        <v>20</v>
      </c>
      <c r="AF26" s="35"/>
      <c r="AG26" s="35"/>
      <c r="AH26" s="35"/>
      <c r="AI26" s="36">
        <f t="shared" ref="AI26" si="2">SUM(D26:AH26)</f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25">
      <c r="A27" s="39" t="s">
        <v>74</v>
      </c>
      <c r="B27" s="27" t="s">
        <v>75</v>
      </c>
      <c r="C27" s="28" t="s">
        <v>26</v>
      </c>
      <c r="D27" s="40"/>
      <c r="E27" s="40"/>
      <c r="F27" s="40"/>
      <c r="G27" s="40"/>
      <c r="H27" s="40"/>
      <c r="I27" s="35" t="s">
        <v>20</v>
      </c>
      <c r="J27" s="35" t="s">
        <v>20</v>
      </c>
      <c r="K27" s="40"/>
      <c r="L27" s="40"/>
      <c r="M27" s="40"/>
      <c r="N27" s="40"/>
      <c r="O27" s="40"/>
      <c r="P27" s="35" t="s">
        <v>20</v>
      </c>
      <c r="Q27" s="35" t="s">
        <v>20</v>
      </c>
      <c r="R27" s="40"/>
      <c r="S27" s="40"/>
      <c r="T27" s="40"/>
      <c r="U27" s="40"/>
      <c r="V27" s="40"/>
      <c r="W27" s="35" t="s">
        <v>20</v>
      </c>
      <c r="X27" s="35" t="s">
        <v>20</v>
      </c>
      <c r="Y27" s="40"/>
      <c r="Z27" s="40"/>
      <c r="AA27" s="40"/>
      <c r="AB27" s="40"/>
      <c r="AC27" s="40"/>
      <c r="AD27" s="35" t="s">
        <v>20</v>
      </c>
      <c r="AE27" s="35" t="s">
        <v>20</v>
      </c>
      <c r="AF27" s="40"/>
      <c r="AG27" s="40"/>
      <c r="AH27" s="40"/>
      <c r="AI27" s="36">
        <f t="shared" si="0"/>
        <v>0</v>
      </c>
      <c r="AJ27" s="31" t="s">
        <v>56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2">
      <c r="A28" s="43"/>
      <c r="B28" s="44"/>
      <c r="C28" s="45"/>
      <c r="D28" s="35"/>
      <c r="E28" s="35"/>
      <c r="F28" s="35"/>
      <c r="G28" s="35"/>
      <c r="H28" s="35"/>
      <c r="I28" s="35" t="s">
        <v>20</v>
      </c>
      <c r="J28" s="35" t="s">
        <v>20</v>
      </c>
      <c r="K28" s="35"/>
      <c r="L28" s="35"/>
      <c r="M28" s="35"/>
      <c r="N28" s="35"/>
      <c r="O28" s="35"/>
      <c r="P28" s="35" t="s">
        <v>20</v>
      </c>
      <c r="Q28" s="35" t="s">
        <v>20</v>
      </c>
      <c r="R28" s="35"/>
      <c r="S28" s="35"/>
      <c r="T28" s="35"/>
      <c r="U28" s="35"/>
      <c r="V28" s="35"/>
      <c r="W28" s="35" t="s">
        <v>20</v>
      </c>
      <c r="X28" s="35" t="s">
        <v>20</v>
      </c>
      <c r="Y28" s="35"/>
      <c r="Z28" s="35"/>
      <c r="AA28" s="35"/>
      <c r="AB28" s="35"/>
      <c r="AC28" s="35"/>
      <c r="AD28" s="35" t="s">
        <v>20</v>
      </c>
      <c r="AE28" s="35" t="s">
        <v>20</v>
      </c>
      <c r="AF28" s="35"/>
      <c r="AG28" s="35"/>
      <c r="AH28" s="35"/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25">
      <c r="A29" s="46"/>
      <c r="B29" s="47" t="s">
        <v>6</v>
      </c>
      <c r="C29" s="48"/>
      <c r="D29" s="49">
        <f t="shared" ref="D29:AE29" si="3">SUM(D8:D28)</f>
        <v>8</v>
      </c>
      <c r="E29" s="49">
        <f t="shared" si="3"/>
        <v>9.5</v>
      </c>
      <c r="F29" s="49">
        <f t="shared" si="3"/>
        <v>6.5</v>
      </c>
      <c r="G29" s="49">
        <f t="shared" si="3"/>
        <v>8</v>
      </c>
      <c r="H29" s="49">
        <f t="shared" si="3"/>
        <v>6.5</v>
      </c>
      <c r="I29" s="49">
        <f t="shared" si="3"/>
        <v>0</v>
      </c>
      <c r="J29" s="49">
        <f t="shared" si="3"/>
        <v>0</v>
      </c>
      <c r="K29" s="49">
        <f t="shared" si="3"/>
        <v>6</v>
      </c>
      <c r="L29" s="49">
        <f t="shared" si="3"/>
        <v>7.5</v>
      </c>
      <c r="M29" s="49">
        <f t="shared" si="3"/>
        <v>0</v>
      </c>
      <c r="N29" s="49">
        <f t="shared" si="3"/>
        <v>0</v>
      </c>
      <c r="O29" s="49">
        <f t="shared" si="3"/>
        <v>4.5</v>
      </c>
      <c r="P29" s="49">
        <f t="shared" si="3"/>
        <v>0</v>
      </c>
      <c r="Q29" s="49">
        <f t="shared" si="3"/>
        <v>0</v>
      </c>
      <c r="R29" s="49">
        <f t="shared" si="3"/>
        <v>7.5</v>
      </c>
      <c r="S29" s="49">
        <f t="shared" si="3"/>
        <v>8.5</v>
      </c>
      <c r="T29" s="49">
        <f t="shared" si="3"/>
        <v>8</v>
      </c>
      <c r="U29" s="49">
        <f t="shared" si="3"/>
        <v>6</v>
      </c>
      <c r="V29" s="49">
        <f t="shared" si="3"/>
        <v>7.5</v>
      </c>
      <c r="W29" s="49">
        <f t="shared" si="3"/>
        <v>0</v>
      </c>
      <c r="X29" s="49">
        <f t="shared" si="3"/>
        <v>0</v>
      </c>
      <c r="Y29" s="49">
        <f t="shared" si="3"/>
        <v>0</v>
      </c>
      <c r="Z29" s="49">
        <f t="shared" si="3"/>
        <v>7.5</v>
      </c>
      <c r="AA29" s="49">
        <f t="shared" si="3"/>
        <v>7.5</v>
      </c>
      <c r="AB29" s="49">
        <f t="shared" si="3"/>
        <v>7.5</v>
      </c>
      <c r="AC29" s="49">
        <f t="shared" si="3"/>
        <v>7.5</v>
      </c>
      <c r="AD29" s="49">
        <f t="shared" si="3"/>
        <v>0</v>
      </c>
      <c r="AE29" s="49">
        <f t="shared" si="3"/>
        <v>0</v>
      </c>
      <c r="AF29" s="49">
        <f t="shared" ref="AF29:AH29" si="4">SUM(AF8:AF28)</f>
        <v>7.5</v>
      </c>
      <c r="AG29" s="49">
        <f t="shared" si="4"/>
        <v>7.5</v>
      </c>
      <c r="AH29" s="49">
        <f t="shared" si="4"/>
        <v>7.5</v>
      </c>
      <c r="AI29" s="50">
        <f t="shared" ref="AI29" si="5">SUM(AI8:AI28)</f>
        <v>146.5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25">
      <c r="A30" s="52" t="s">
        <v>7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>
        <f>7.5</f>
        <v>7.5</v>
      </c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7.5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25">
      <c r="A31" s="52" t="s">
        <v>14</v>
      </c>
      <c r="B31" s="53"/>
      <c r="C31" s="53"/>
      <c r="D31" s="54"/>
      <c r="E31" s="54"/>
      <c r="F31" s="54"/>
      <c r="G31" s="54"/>
      <c r="H31" s="54">
        <v>0.5</v>
      </c>
      <c r="I31" s="54"/>
      <c r="J31" s="54"/>
      <c r="K31" s="54">
        <v>0.5</v>
      </c>
      <c r="L31" s="54"/>
      <c r="M31" s="54">
        <v>5</v>
      </c>
      <c r="N31" s="54">
        <v>5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>
        <v>0.5</v>
      </c>
      <c r="AA31" s="54"/>
      <c r="AB31" s="54"/>
      <c r="AC31" s="54"/>
      <c r="AD31" s="54"/>
      <c r="AE31" s="54"/>
      <c r="AF31" s="54"/>
      <c r="AG31" s="54"/>
      <c r="AH31" s="54"/>
      <c r="AI31" s="36">
        <f>SUM(D31:AH31)</f>
        <v>11.5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25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1" si="6">SUM(D32:AH32)</f>
        <v>0</v>
      </c>
      <c r="AJ32" s="51" t="s">
        <v>73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25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61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6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5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5">
      <c r="A37" s="78" t="s">
        <v>52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5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0</v>
      </c>
      <c r="AJ38" s="51" t="s">
        <v>78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5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ref="AI39" si="7">SUM(D39:AH39)</f>
        <v>0</v>
      </c>
      <c r="AJ39" s="51" t="s">
        <v>58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5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>
        <v>1</v>
      </c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1</v>
      </c>
      <c r="AJ40" s="55" t="s">
        <v>85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5">
      <c r="A41" s="46" t="s">
        <v>51</v>
      </c>
      <c r="B41" s="56"/>
      <c r="C41" s="56"/>
      <c r="D41" s="54"/>
      <c r="E41" s="54"/>
      <c r="F41" s="54"/>
      <c r="G41" s="54"/>
      <c r="H41" s="54"/>
      <c r="I41" s="54"/>
      <c r="J41" s="54"/>
      <c r="K41" s="54"/>
      <c r="L41" s="54"/>
      <c r="M41" s="54">
        <v>2.5</v>
      </c>
      <c r="N41" s="54">
        <v>2.5</v>
      </c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36">
        <f t="shared" si="6"/>
        <v>5</v>
      </c>
      <c r="AJ41" s="51" t="s">
        <v>64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5">
      <c r="A42" s="46" t="s">
        <v>9</v>
      </c>
      <c r="B42" s="56"/>
      <c r="C42" s="56"/>
      <c r="D42" s="49">
        <f t="shared" ref="D42" si="8">SUM(D29:D41)</f>
        <v>8</v>
      </c>
      <c r="E42" s="49">
        <f>SUM(E29:E41)</f>
        <v>9.5</v>
      </c>
      <c r="F42" s="49">
        <f>SUM(F29:F41)</f>
        <v>6.5</v>
      </c>
      <c r="G42" s="49">
        <f t="shared" ref="G42:K42" si="9">SUM(G29:G41)</f>
        <v>8</v>
      </c>
      <c r="H42" s="49">
        <f t="shared" si="9"/>
        <v>7</v>
      </c>
      <c r="I42" s="49">
        <f t="shared" si="9"/>
        <v>0</v>
      </c>
      <c r="J42" s="49">
        <f t="shared" si="9"/>
        <v>0</v>
      </c>
      <c r="K42" s="49">
        <f t="shared" si="9"/>
        <v>7.5</v>
      </c>
      <c r="L42" s="49">
        <f>SUM(L29:L41)</f>
        <v>7.5</v>
      </c>
      <c r="M42" s="49">
        <f>SUM(M29:M41)</f>
        <v>7.5</v>
      </c>
      <c r="N42" s="49">
        <f t="shared" ref="N42:R42" si="10">SUM(N29:N41)</f>
        <v>7.5</v>
      </c>
      <c r="O42" s="49">
        <f t="shared" si="10"/>
        <v>4.5</v>
      </c>
      <c r="P42" s="49">
        <f t="shared" si="10"/>
        <v>0</v>
      </c>
      <c r="Q42" s="49">
        <f t="shared" si="10"/>
        <v>0</v>
      </c>
      <c r="R42" s="49">
        <f t="shared" si="10"/>
        <v>7.5</v>
      </c>
      <c r="S42" s="49">
        <f>SUM(S29:S41)</f>
        <v>8.5</v>
      </c>
      <c r="T42" s="49">
        <f>SUM(T29:T41)</f>
        <v>8</v>
      </c>
      <c r="U42" s="49">
        <f t="shared" ref="U42:Y42" si="11">SUM(U29:U41)</f>
        <v>6</v>
      </c>
      <c r="V42" s="49">
        <f t="shared" si="11"/>
        <v>7.5</v>
      </c>
      <c r="W42" s="49">
        <f t="shared" si="11"/>
        <v>0</v>
      </c>
      <c r="X42" s="49">
        <f t="shared" si="11"/>
        <v>0</v>
      </c>
      <c r="Y42" s="49">
        <f t="shared" si="11"/>
        <v>7.5</v>
      </c>
      <c r="Z42" s="49">
        <f>SUM(Z29:Z41)</f>
        <v>8</v>
      </c>
      <c r="AA42" s="49">
        <f>SUM(AA29:AA41)</f>
        <v>7.5</v>
      </c>
      <c r="AB42" s="49">
        <f t="shared" ref="AB42:AF42" si="12">SUM(AB29:AB41)</f>
        <v>7.5</v>
      </c>
      <c r="AC42" s="49">
        <f t="shared" si="12"/>
        <v>7.5</v>
      </c>
      <c r="AD42" s="49">
        <f t="shared" si="12"/>
        <v>0</v>
      </c>
      <c r="AE42" s="49">
        <f t="shared" si="12"/>
        <v>0</v>
      </c>
      <c r="AF42" s="49">
        <f t="shared" si="12"/>
        <v>7.5</v>
      </c>
      <c r="AG42" s="49">
        <f>SUM(AG29:AG41)</f>
        <v>7.5</v>
      </c>
      <c r="AH42" s="49">
        <f>SUM(AH29:AH41)</f>
        <v>7.5</v>
      </c>
      <c r="AI42" s="50">
        <f>SUM(AI29:AI41)</f>
        <v>171.5</v>
      </c>
      <c r="AJ42" s="5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8" thickBot="1" x14ac:dyDescent="0.3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0.8" thickBot="1" x14ac:dyDescent="0.25">
      <c r="A44" s="63" t="s">
        <v>26</v>
      </c>
      <c r="B44" s="60" t="s">
        <v>27</v>
      </c>
      <c r="C44" s="60"/>
      <c r="D44" s="61"/>
      <c r="E44" s="61"/>
      <c r="F44" s="61" t="s">
        <v>33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19</f>
        <v>19</v>
      </c>
      <c r="AH44" s="61"/>
      <c r="AI44" s="66">
        <f>AG44*7.5</f>
        <v>142.5</v>
      </c>
      <c r="AJ44" s="62"/>
      <c r="AZ44" s="4"/>
    </row>
    <row r="45" spans="1:69" s="3" customFormat="1" ht="10.199999999999999" x14ac:dyDescent="0.2">
      <c r="A45" s="63" t="s">
        <v>25</v>
      </c>
      <c r="B45" s="60" t="s">
        <v>28</v>
      </c>
      <c r="C45" s="60"/>
      <c r="D45" s="61"/>
      <c r="E45" s="61"/>
      <c r="F45" s="61" t="s">
        <v>41</v>
      </c>
      <c r="G45" s="61"/>
      <c r="H45" s="61" t="s">
        <v>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0.199999999999999" x14ac:dyDescent="0.2">
      <c r="A46" s="63" t="s">
        <v>31</v>
      </c>
      <c r="B46" s="60" t="s">
        <v>32</v>
      </c>
      <c r="C46" s="60"/>
      <c r="D46" s="61"/>
      <c r="E46" s="61"/>
      <c r="F46" s="61" t="s">
        <v>40</v>
      </c>
      <c r="G46" s="61"/>
      <c r="H46" s="61" t="s">
        <v>36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46</v>
      </c>
      <c r="AG46" s="61"/>
      <c r="AH46" s="61"/>
      <c r="AI46" s="61">
        <f>AI42-AI44</f>
        <v>29</v>
      </c>
      <c r="AJ46" s="67" t="s">
        <v>45</v>
      </c>
      <c r="AZ46" s="4"/>
    </row>
    <row r="47" spans="1:69" s="3" customFormat="1" ht="10.199999999999999" x14ac:dyDescent="0.2">
      <c r="A47" s="60" t="s">
        <v>29</v>
      </c>
      <c r="B47" s="60" t="s">
        <v>30</v>
      </c>
      <c r="C47" s="62"/>
      <c r="D47" s="68"/>
      <c r="E47" s="68"/>
      <c r="F47" s="68" t="s">
        <v>42</v>
      </c>
      <c r="G47" s="68"/>
      <c r="H47" s="68" t="s">
        <v>37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0.199999999999999" x14ac:dyDescent="0.2">
      <c r="A48" s="62" t="s">
        <v>23</v>
      </c>
      <c r="B48" s="62" t="s">
        <v>24</v>
      </c>
      <c r="C48" s="62"/>
      <c r="D48" s="68"/>
      <c r="E48" s="68"/>
      <c r="F48" s="68" t="s">
        <v>38</v>
      </c>
      <c r="G48" s="68"/>
      <c r="H48" s="68" t="s">
        <v>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47</v>
      </c>
      <c r="AG48" s="68"/>
      <c r="AH48" s="68"/>
      <c r="AI48" s="70">
        <f>51.5</f>
        <v>51.5</v>
      </c>
      <c r="AJ48" s="62"/>
    </row>
    <row r="49" spans="1:36" s="3" customFormat="1" ht="10.199999999999999" x14ac:dyDescent="0.2">
      <c r="A49" s="62"/>
      <c r="B49" s="62"/>
      <c r="C49" s="62"/>
      <c r="D49" s="68"/>
      <c r="E49" s="68"/>
      <c r="F49" s="68"/>
      <c r="G49" s="68"/>
      <c r="H49" s="68" t="s">
        <v>44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8" thickBot="1" x14ac:dyDescent="0.3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48</v>
      </c>
      <c r="AG50" s="68"/>
      <c r="AH50" s="68"/>
      <c r="AI50" s="72">
        <f>AI48+AI46</f>
        <v>80.5</v>
      </c>
      <c r="AJ50" s="62"/>
    </row>
    <row r="51" spans="1:36" s="3" customFormat="1" ht="13.8" thickTop="1" x14ac:dyDescent="0.25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5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5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5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5">
      <c r="C55" s="73"/>
      <c r="AI55" s="74"/>
    </row>
    <row r="56" spans="1:36" x14ac:dyDescent="0.25">
      <c r="C56" s="73"/>
      <c r="AI56" s="74"/>
    </row>
    <row r="57" spans="1:36" x14ac:dyDescent="0.25">
      <c r="C57" s="73"/>
      <c r="AI57" s="74"/>
    </row>
    <row r="58" spans="1:36" x14ac:dyDescent="0.25">
      <c r="C58" s="73"/>
      <c r="AI58" s="74"/>
    </row>
    <row r="59" spans="1:36" x14ac:dyDescent="0.25">
      <c r="C59" s="73"/>
      <c r="AI59" s="74"/>
    </row>
    <row r="60" spans="1:36" x14ac:dyDescent="0.25">
      <c r="C60" s="73"/>
      <c r="AI60" s="74"/>
    </row>
    <row r="61" spans="1:36" x14ac:dyDescent="0.25">
      <c r="C61" s="73"/>
      <c r="AI61" s="74"/>
    </row>
    <row r="62" spans="1:36" x14ac:dyDescent="0.25">
      <c r="C62" s="73"/>
      <c r="AI62" s="74"/>
    </row>
    <row r="63" spans="1:36" x14ac:dyDescent="0.25">
      <c r="C63" s="73"/>
      <c r="AI63" s="74"/>
    </row>
    <row r="64" spans="1:36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5" x14ac:dyDescent="0.25">
      <c r="C81" s="73"/>
      <c r="AI81" s="74"/>
    </row>
    <row r="82" spans="3:35" x14ac:dyDescent="0.25">
      <c r="C82" s="73"/>
      <c r="AI82" s="74"/>
    </row>
    <row r="83" spans="3:35" x14ac:dyDescent="0.25">
      <c r="C83" s="73"/>
      <c r="AI83" s="74"/>
    </row>
    <row r="84" spans="3:35" x14ac:dyDescent="0.25">
      <c r="C84" s="73"/>
      <c r="AI84" s="74"/>
    </row>
    <row r="85" spans="3:35" x14ac:dyDescent="0.25">
      <c r="C85" s="73"/>
      <c r="AI85" s="74"/>
    </row>
    <row r="86" spans="3:35" x14ac:dyDescent="0.25">
      <c r="C86" s="73"/>
      <c r="AI86" s="74"/>
    </row>
    <row r="87" spans="3:35" x14ac:dyDescent="0.25">
      <c r="C87" s="73"/>
      <c r="AI87" s="74"/>
    </row>
    <row r="88" spans="3:35" x14ac:dyDescent="0.25">
      <c r="C88" s="73"/>
      <c r="AI88" s="74"/>
    </row>
    <row r="89" spans="3:35" x14ac:dyDescent="0.25">
      <c r="C89" s="73"/>
      <c r="AI89" s="74"/>
    </row>
    <row r="90" spans="3:35" x14ac:dyDescent="0.25">
      <c r="C90" s="73"/>
      <c r="AI90" s="74"/>
    </row>
    <row r="91" spans="3:35" x14ac:dyDescent="0.25">
      <c r="C91" s="73"/>
      <c r="AI91" s="74"/>
    </row>
    <row r="92" spans="3:35" x14ac:dyDescent="0.25">
      <c r="C92" s="73"/>
      <c r="AI92" s="74"/>
    </row>
    <row r="93" spans="3:35" x14ac:dyDescent="0.25">
      <c r="C93" s="73"/>
      <c r="AI93" s="74"/>
    </row>
    <row r="94" spans="3:35" x14ac:dyDescent="0.25">
      <c r="C94" s="73"/>
      <c r="AI94" s="74"/>
    </row>
    <row r="95" spans="3:35" x14ac:dyDescent="0.25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2023-06-01T18:50:29Z</dcterms:modified>
</cp:coreProperties>
</file>