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0-23\"/>
    </mc:Choice>
  </mc:AlternateContent>
  <xr:revisionPtr revIDLastSave="0" documentId="13_ncr:1_{C743EDC1-69A5-4CB6-90A0-8B07081A94AC}" xr6:coauthVersionLast="47" xr6:coauthVersionMax="47" xr10:uidLastSave="{00000000-0000-0000-0000-000000000000}"/>
  <bookViews>
    <workbookView xWindow="-98" yWindow="-98" windowWidth="20715" windowHeight="1315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4" i="1" l="1"/>
  <c r="AG18" i="1"/>
  <c r="AG22" i="1" s="1"/>
  <c r="AG32" i="1" s="1"/>
  <c r="AC8" i="1"/>
  <c r="AC24" i="1"/>
  <c r="AB18" i="1"/>
  <c r="AB8" i="1"/>
  <c r="AB22" i="1" s="1"/>
  <c r="AB32" i="1" s="1"/>
  <c r="Z18" i="1"/>
  <c r="Z8" i="1"/>
  <c r="V16" i="1"/>
  <c r="V22" i="1" s="1"/>
  <c r="V32" i="1" s="1"/>
  <c r="V24" i="1"/>
  <c r="U17" i="1"/>
  <c r="U14" i="1"/>
  <c r="U8" i="1"/>
  <c r="U22" i="1" s="1"/>
  <c r="U32" i="1" s="1"/>
  <c r="S24" i="1"/>
  <c r="P14" i="1"/>
  <c r="P22" i="1" s="1"/>
  <c r="P32" i="1" s="1"/>
  <c r="P8" i="1"/>
  <c r="N8" i="1"/>
  <c r="N14" i="1"/>
  <c r="M18" i="1"/>
  <c r="M22" i="1" s="1"/>
  <c r="M32" i="1" s="1"/>
  <c r="I24" i="1"/>
  <c r="I9" i="1"/>
  <c r="I22" i="1" s="1"/>
  <c r="I32" i="1" s="1"/>
  <c r="I8" i="1"/>
  <c r="H24" i="1"/>
  <c r="H17" i="1"/>
  <c r="H22" i="1" s="1"/>
  <c r="H32" i="1" s="1"/>
  <c r="H8" i="1"/>
  <c r="AI38" i="1"/>
  <c r="AG34" i="1"/>
  <c r="L23" i="1"/>
  <c r="AF32" i="1"/>
  <c r="AH22" i="1"/>
  <c r="AH32" i="1" s="1"/>
  <c r="AF22" i="1"/>
  <c r="AE32" i="1"/>
  <c r="AA32" i="1"/>
  <c r="Y32" i="1"/>
  <c r="X32" i="1"/>
  <c r="W32" i="1"/>
  <c r="R32" i="1"/>
  <c r="Q32" i="1"/>
  <c r="O32" i="1"/>
  <c r="L32" i="1"/>
  <c r="K32" i="1"/>
  <c r="J32" i="1"/>
  <c r="G32" i="1"/>
  <c r="F32" i="1"/>
  <c r="E32" i="1"/>
  <c r="D32" i="1"/>
  <c r="E23" i="1"/>
  <c r="AE22" i="1"/>
  <c r="AD22" i="1"/>
  <c r="AD32" i="1" s="1"/>
  <c r="AC22" i="1"/>
  <c r="AC32" i="1" s="1"/>
  <c r="AA22" i="1"/>
  <c r="Z22" i="1"/>
  <c r="Z32" i="1" s="1"/>
  <c r="Y22" i="1"/>
  <c r="X22" i="1"/>
  <c r="W22" i="1"/>
  <c r="S22" i="1"/>
  <c r="R22" i="1"/>
  <c r="Q22" i="1"/>
  <c r="O22" i="1"/>
  <c r="N22" i="1"/>
  <c r="N32" i="1" s="1"/>
  <c r="L22" i="1"/>
  <c r="K22" i="1"/>
  <c r="J22" i="1"/>
  <c r="G22" i="1"/>
  <c r="F22" i="1"/>
  <c r="E22" i="1"/>
  <c r="D22" i="1"/>
  <c r="T22" i="1" l="1"/>
  <c r="T32" i="1" s="1"/>
  <c r="S32" i="1"/>
  <c r="AI20" i="1"/>
  <c r="AI19" i="1"/>
  <c r="AI18" i="1"/>
  <c r="AI17" i="1"/>
  <c r="AI16" i="1"/>
  <c r="AI21" i="1"/>
  <c r="AI15" i="1" l="1"/>
  <c r="AI14" i="1"/>
  <c r="AI12" i="1"/>
  <c r="AI13" i="1"/>
  <c r="AI10" i="1"/>
  <c r="AI9" i="1"/>
  <c r="AI11" i="1" l="1"/>
  <c r="AI30" i="1" l="1"/>
  <c r="AI26" i="1"/>
  <c r="AI22" i="1" l="1"/>
  <c r="AI29" i="1"/>
  <c r="AI24" i="1"/>
  <c r="AI34" i="1"/>
  <c r="AI25" i="1"/>
  <c r="AI31" i="1"/>
  <c r="AI8" i="1"/>
  <c r="AI28" i="1"/>
  <c r="AI23" i="1" l="1"/>
  <c r="AI32" i="1" l="1"/>
  <c r="AI36" i="1" s="1"/>
  <c r="AI40" i="1" s="1"/>
</calcChain>
</file>

<file path=xl/sharedStrings.xml><?xml version="1.0" encoding="utf-8"?>
<sst xmlns="http://schemas.openxmlformats.org/spreadsheetml/2006/main" count="233" uniqueCount="79">
  <si>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</si>
  <si>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</si>
  <si>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</si>
  <si>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</si>
  <si>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</si>
  <si>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</si>
  <si>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</si>
  <si>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</si>
  <si>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</si>
  <si>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</si>
  <si>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</si>
  <si>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</si>
  <si>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</si>
  <si>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</si>
  <si>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</si>
  <si>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</si>
  <si>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</si>
  <si>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</si>
  <si>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</si>
  <si>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</si>
  <si>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</si>
  <si>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</si>
  <si>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</si>
  <si>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</si>
  <si>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</si>
  <si>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</si>
  <si>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</si>
  <si>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</si>
  <si>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</si>
  <si>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</si>
  <si>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</si>
  <si>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</si>
  <si>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</si>
  <si>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</si>
  <si>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</si>
  <si>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</si>
  <si>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</si>
  <si>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</si>
  <si>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</si>
  <si>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</si>
  <si>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</si>
  <si>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</si>
  <si>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</si>
  <si>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</si>
  <si>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</si>
  <si>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</si>
  <si>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</si>
  <si>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</si>
  <si>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</si>
  <si>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</si>
  <si>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</si>
  <si>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</si>
  <si>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AIBC - IC</t>
  </si>
  <si>
    <t>2008</t>
  </si>
  <si>
    <t>Mosaic - SFU - Lot 24</t>
  </si>
  <si>
    <t>2013</t>
  </si>
  <si>
    <t>Qualex - Harrison &amp; Kemsley</t>
  </si>
  <si>
    <t>2017</t>
  </si>
  <si>
    <t>Mosaic - Emery III</t>
  </si>
  <si>
    <t>2201</t>
  </si>
  <si>
    <t>Mosaic - Emery IV</t>
  </si>
  <si>
    <t>2207</t>
  </si>
  <si>
    <t>Qualex - Fraser @ 11th</t>
  </si>
  <si>
    <t>2102</t>
  </si>
  <si>
    <t>IPL - 33rd Ave</t>
  </si>
  <si>
    <t>2205</t>
  </si>
  <si>
    <t>Rize - SFU - Lots 36 &amp; 37</t>
  </si>
  <si>
    <t>1904</t>
  </si>
  <si>
    <t>Qualex - Regan Ave</t>
  </si>
  <si>
    <t>2302</t>
  </si>
  <si>
    <t>2303</t>
  </si>
  <si>
    <t>Qualex - Kingsway</t>
  </si>
  <si>
    <t>Mosaic - 200th Langley</t>
  </si>
  <si>
    <t>1803</t>
  </si>
  <si>
    <t>Qualex - Grange Ave</t>
  </si>
  <si>
    <t>2306</t>
  </si>
  <si>
    <t>Qualex - 33rd &amp; Mackenzie</t>
  </si>
  <si>
    <t>2307</t>
  </si>
  <si>
    <t>October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</si>
</sst>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Protection="1">
      <protection locked="0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5" fillId="4" borderId="16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49" fontId="2" fillId="4" borderId="19" xfId="0" applyNumberFormat="1" applyFont="1" applyFill="1" applyBorder="1" applyAlignment="1" applyProtection="1">
      <alignment horizontal="left"/>
      <protection locked="0"/>
    </xf>
    <xf numFmtId="49" fontId="2" fillId="3" borderId="19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0" xfId="0" applyNumberFormat="1" applyFont="1" applyFill="1" applyBorder="1" applyProtection="1">
      <protection locked="0"/>
    </xf>
    <xf numFmtId="164" fontId="5" fillId="4" borderId="21" xfId="0" applyNumberFormat="1" applyFont="1" applyFill="1" applyBorder="1"/>
    <xf numFmtId="164" fontId="2" fillId="4" borderId="22" xfId="0" applyNumberFormat="1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3" xfId="0" applyNumberFormat="1" applyFont="1" applyFill="1" applyBorder="1"/>
    <xf numFmtId="1" fontId="2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5" xfId="0" applyFont="1" applyFill="1" applyBorder="1"/>
    <xf numFmtId="0" fontId="2" fillId="5" borderId="0" xfId="0" applyFont="1" applyFill="1" applyAlignment="1">
      <alignment horizontal="left"/>
    </xf>
    <xf numFmtId="0" fontId="5" fillId="4" borderId="26" xfId="0" applyFont="1" applyFill="1" applyBorder="1" applyProtection="1">
      <protection locked="0"/>
    </xf>
    <xf numFmtId="0" fontId="2" fillId="4" borderId="27" xfId="0" applyFont="1" applyFill="1" applyBorder="1" applyProtection="1">
      <protection locked="0"/>
    </xf>
    <xf numFmtId="49" fontId="2" fillId="4" borderId="28" xfId="0" applyNumberFormat="1" applyFont="1" applyFill="1" applyBorder="1" applyAlignment="1" applyProtection="1">
      <alignment horizontal="left"/>
      <protection locked="0"/>
    </xf>
    <xf numFmtId="0" fontId="5" fillId="4" borderId="29" xfId="0" applyFont="1" applyFill="1" applyBorder="1" applyProtection="1">
      <protection locked="0"/>
    </xf>
    <xf numFmtId="164" fontId="5" fillId="4" borderId="30" xfId="0" applyNumberFormat="1" applyFont="1" applyFill="1" applyBorder="1" applyProtection="1">
      <protection locked="0"/>
    </xf>
    <xf numFmtId="164" fontId="2" fillId="4" borderId="31" xfId="0" applyNumberFormat="1" applyFont="1" applyFill="1" applyBorder="1" applyProtection="1">
      <protection locked="0"/>
    </xf>
    <xf numFmtId="49" fontId="2" fillId="4" borderId="32" xfId="0" applyNumberFormat="1" applyFont="1" applyFill="1" applyBorder="1" applyAlignment="1" applyProtection="1">
      <alignment horizontal="left"/>
      <protection locked="0"/>
    </xf>
    <xf numFmtId="0" fontId="2" fillId="4" borderId="33" xfId="0" applyFont="1" applyFill="1" applyBorder="1" applyProtection="1">
      <protection locked="0"/>
    </xf>
    <xf numFmtId="0" fontId="5" fillId="3" borderId="34" xfId="0" applyFont="1" applyFill="1" applyBorder="1" applyProtection="1">
      <protection locked="0"/>
    </xf>
    <xf numFmtId="0" fontId="2" fillId="3" borderId="33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34" xfId="0" applyFont="1" applyFill="1" applyBorder="1" applyProtection="1">
      <protection locked="0"/>
    </xf>
    <xf numFmtId="0" fontId="2" fillId="3" borderId="0" xfId="0" applyFont="1" applyFill="1" applyProtection="1">
      <protection locked="0"/>
    </xf>
    <xf numFmtId="0" fontId="5" fillId="3" borderId="4" xfId="0" applyFont="1" applyFill="1" applyBorder="1" applyProtection="1">
      <protection locked="0"/>
    </xf>
    <xf numFmtId="164" fontId="5" fillId="3" borderId="35" xfId="0" applyNumberFormat="1" applyFont="1" applyFill="1" applyBorder="1" applyProtection="1">
      <protection locked="0"/>
    </xf>
    <xf numFmtId="0" fontId="2" fillId="4" borderId="6" xfId="0" applyFont="1" applyFill="1" applyBorder="1" applyAlignment="1" applyProtection="1">
      <alignment horizontal="left"/>
      <protection locked="0"/>
    </xf>
    <xf numFmtId="0" fontId="2" fillId="4" borderId="33" xfId="0" applyFont="1" applyFill="1" applyBorder="1" applyAlignment="1" applyProtection="1">
      <alignment horizontal="left"/>
      <protection locked="0"/>
    </xf>
    <xf numFmtId="0" fontId="2" fillId="3" borderId="6" xfId="0" applyFont="1" applyFill="1" applyBorder="1" applyAlignment="1" applyProtection="1">
      <alignment horizontal="left"/>
      <protection locked="0"/>
    </xf>
    <xf numFmtId="0" fontId="2" fillId="4" borderId="0" xfId="0" applyFont="1" applyFill="1" applyProtection="1">
      <protection locked="0"/>
    </xf>
    <xf numFmtId="0" fontId="5" fillId="4" borderId="4" xfId="0" applyFont="1" applyFill="1" applyBorder="1" applyProtection="1">
      <protection locked="0"/>
    </xf>
    <xf numFmtId="164" fontId="5" fillId="4" borderId="3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7"/>
  <sheetViews>
    <sheetView tabSelected="1" topLeftCell="A6" zoomScaleNormal="100" zoomScaleSheetLayoutView="100" workbookViewId="0">
      <selection activeCell="AG32" sqref="AG32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6.265625" style="20" bestFit="1" customWidth="1"/>
    <col min="36" max="36" width="40.7304687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48"/>
      <c r="BA1" s="48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48"/>
      <c r="BA2" s="48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 t="s">
        <v>47</v>
      </c>
      <c r="R3" s="43"/>
      <c r="S3" s="43"/>
      <c r="T3" s="43"/>
      <c r="U3" s="44"/>
      <c r="V3" s="44"/>
      <c r="W3" s="44"/>
      <c r="X3" s="44"/>
      <c r="Y3" s="44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6" t="s">
        <v>78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48"/>
      <c r="BA3" s="48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48"/>
      <c r="BA4" s="48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4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48"/>
      <c r="BA5" s="48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6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6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48"/>
      <c r="BA6" s="48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68"/>
      <c r="B7" s="67"/>
      <c r="C7" s="69" t="s">
        <v>40</v>
      </c>
      <c r="D7" s="70" t="s">
        <v>18</v>
      </c>
      <c r="E7" s="70" t="s">
        <v>19</v>
      </c>
      <c r="F7" s="70" t="s">
        <v>15</v>
      </c>
      <c r="G7" s="70" t="s">
        <v>16</v>
      </c>
      <c r="H7" s="70" t="s">
        <v>15</v>
      </c>
      <c r="I7" s="70" t="s">
        <v>17</v>
      </c>
      <c r="J7" s="70" t="s">
        <v>18</v>
      </c>
      <c r="K7" s="70" t="s">
        <v>18</v>
      </c>
      <c r="L7" s="70" t="s">
        <v>19</v>
      </c>
      <c r="M7" s="70" t="s">
        <v>15</v>
      </c>
      <c r="N7" s="70" t="s">
        <v>16</v>
      </c>
      <c r="O7" s="70" t="s">
        <v>15</v>
      </c>
      <c r="P7" s="70" t="s">
        <v>17</v>
      </c>
      <c r="Q7" s="70" t="s">
        <v>18</v>
      </c>
      <c r="R7" s="70" t="s">
        <v>18</v>
      </c>
      <c r="S7" s="70" t="s">
        <v>19</v>
      </c>
      <c r="T7" s="70" t="s">
        <v>15</v>
      </c>
      <c r="U7" s="70" t="s">
        <v>16</v>
      </c>
      <c r="V7" s="70" t="s">
        <v>15</v>
      </c>
      <c r="W7" s="70" t="s">
        <v>17</v>
      </c>
      <c r="X7" s="70" t="s">
        <v>18</v>
      </c>
      <c r="Y7" s="70" t="s">
        <v>18</v>
      </c>
      <c r="Z7" s="70" t="s">
        <v>19</v>
      </c>
      <c r="AA7" s="70" t="s">
        <v>15</v>
      </c>
      <c r="AB7" s="70" t="s">
        <v>16</v>
      </c>
      <c r="AC7" s="70" t="s">
        <v>15</v>
      </c>
      <c r="AD7" s="70" t="s">
        <v>17</v>
      </c>
      <c r="AE7" s="70" t="s">
        <v>18</v>
      </c>
      <c r="AF7" s="70" t="s">
        <v>18</v>
      </c>
      <c r="AG7" s="70" t="s">
        <v>19</v>
      </c>
      <c r="AH7" s="70" t="s">
        <v>15</v>
      </c>
      <c r="AI7" s="71"/>
      <c r="AJ7" s="72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48"/>
      <c r="BA7" s="48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">
      <c r="A8" s="46" t="s">
        <v>73</v>
      </c>
      <c r="B8" s="82" t="s">
        <v>74</v>
      </c>
      <c r="C8" s="40"/>
      <c r="D8" s="50" t="s">
        <v>20</v>
      </c>
      <c r="E8" s="50"/>
      <c r="F8" s="50"/>
      <c r="G8" s="50"/>
      <c r="H8" s="50">
        <f>3</f>
        <v>3</v>
      </c>
      <c r="I8" s="50">
        <f>1</f>
        <v>1</v>
      </c>
      <c r="J8" s="50" t="s">
        <v>20</v>
      </c>
      <c r="K8" s="50" t="s">
        <v>20</v>
      </c>
      <c r="L8" s="50"/>
      <c r="M8" s="50"/>
      <c r="N8" s="50">
        <f>2</f>
        <v>2</v>
      </c>
      <c r="O8" s="50"/>
      <c r="P8" s="50">
        <f>3</f>
        <v>3</v>
      </c>
      <c r="Q8" s="50" t="s">
        <v>20</v>
      </c>
      <c r="R8" s="50" t="s">
        <v>20</v>
      </c>
      <c r="S8" s="50"/>
      <c r="T8" s="50"/>
      <c r="U8" s="50">
        <f>2</f>
        <v>2</v>
      </c>
      <c r="V8" s="50"/>
      <c r="W8" s="50"/>
      <c r="X8" s="50" t="s">
        <v>20</v>
      </c>
      <c r="Y8" s="50" t="s">
        <v>20</v>
      </c>
      <c r="Z8" s="50">
        <f>6</f>
        <v>6</v>
      </c>
      <c r="AA8" s="50"/>
      <c r="AB8" s="50">
        <f>3</f>
        <v>3</v>
      </c>
      <c r="AC8" s="50">
        <f>3</f>
        <v>3</v>
      </c>
      <c r="AD8" s="50"/>
      <c r="AE8" s="50" t="s">
        <v>20</v>
      </c>
      <c r="AF8" s="50" t="s">
        <v>20</v>
      </c>
      <c r="AG8" s="50"/>
      <c r="AH8" s="50"/>
      <c r="AI8" s="51">
        <f t="shared" ref="AI8" si="0">SUM(D8:AH8)</f>
        <v>23</v>
      </c>
      <c r="AJ8" s="81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48"/>
      <c r="BA8" s="48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</row>
    <row r="9" spans="1:190" s="24" customFormat="1" ht="12" customHeight="1" x14ac:dyDescent="0.3">
      <c r="A9" s="47" t="s">
        <v>67</v>
      </c>
      <c r="B9" s="75" t="s">
        <v>68</v>
      </c>
      <c r="C9" s="74"/>
      <c r="D9" s="50" t="s">
        <v>20</v>
      </c>
      <c r="E9" s="52"/>
      <c r="F9" s="52"/>
      <c r="G9" s="52"/>
      <c r="H9" s="52"/>
      <c r="I9" s="52">
        <f>1</f>
        <v>1</v>
      </c>
      <c r="J9" s="50" t="s">
        <v>20</v>
      </c>
      <c r="K9" s="50" t="s">
        <v>20</v>
      </c>
      <c r="L9" s="52"/>
      <c r="M9" s="52"/>
      <c r="N9" s="52"/>
      <c r="O9" s="52"/>
      <c r="P9" s="52"/>
      <c r="Q9" s="50" t="s">
        <v>20</v>
      </c>
      <c r="R9" s="50" t="s">
        <v>20</v>
      </c>
      <c r="S9" s="52"/>
      <c r="T9" s="52"/>
      <c r="U9" s="52"/>
      <c r="V9" s="52"/>
      <c r="W9" s="52"/>
      <c r="X9" s="50" t="s">
        <v>20</v>
      </c>
      <c r="Y9" s="50" t="s">
        <v>20</v>
      </c>
      <c r="Z9" s="52"/>
      <c r="AA9" s="52"/>
      <c r="AB9" s="52"/>
      <c r="AC9" s="52"/>
      <c r="AD9" s="52"/>
      <c r="AE9" s="50" t="s">
        <v>20</v>
      </c>
      <c r="AF9" s="50" t="s">
        <v>20</v>
      </c>
      <c r="AG9" s="52"/>
      <c r="AH9" s="52"/>
      <c r="AI9" s="51">
        <f t="shared" ref="AI9:AI10" si="1">SUM(D9:AH9)</f>
        <v>1</v>
      </c>
      <c r="AJ9" s="39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48"/>
      <c r="BA9" s="48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s="24" customFormat="1" ht="12" customHeight="1" x14ac:dyDescent="0.3">
      <c r="A10" s="46" t="s">
        <v>53</v>
      </c>
      <c r="B10" s="73" t="s">
        <v>54</v>
      </c>
      <c r="C10" s="77"/>
      <c r="D10" s="50" t="s">
        <v>20</v>
      </c>
      <c r="E10" s="50"/>
      <c r="F10" s="50"/>
      <c r="G10" s="50"/>
      <c r="H10" s="50"/>
      <c r="I10" s="50"/>
      <c r="J10" s="50" t="s">
        <v>20</v>
      </c>
      <c r="K10" s="50" t="s">
        <v>20</v>
      </c>
      <c r="L10" s="50"/>
      <c r="M10" s="50"/>
      <c r="N10" s="50"/>
      <c r="O10" s="50"/>
      <c r="P10" s="50"/>
      <c r="Q10" s="50" t="s">
        <v>20</v>
      </c>
      <c r="R10" s="50" t="s">
        <v>20</v>
      </c>
      <c r="S10" s="50"/>
      <c r="T10" s="50"/>
      <c r="U10" s="50"/>
      <c r="V10" s="50"/>
      <c r="W10" s="50"/>
      <c r="X10" s="50" t="s">
        <v>20</v>
      </c>
      <c r="Y10" s="50" t="s">
        <v>20</v>
      </c>
      <c r="Z10" s="50"/>
      <c r="AA10" s="50"/>
      <c r="AB10" s="50"/>
      <c r="AC10" s="50"/>
      <c r="AD10" s="50"/>
      <c r="AE10" s="50" t="s">
        <v>20</v>
      </c>
      <c r="AF10" s="50" t="s">
        <v>20</v>
      </c>
      <c r="AG10" s="50"/>
      <c r="AH10" s="50"/>
      <c r="AI10" s="51">
        <f t="shared" si="1"/>
        <v>0</v>
      </c>
      <c r="AJ10" s="4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48"/>
      <c r="BA10" s="48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</row>
    <row r="11" spans="1:190" s="24" customFormat="1" ht="12" customHeight="1" x14ac:dyDescent="0.3">
      <c r="A11" s="47" t="s">
        <v>55</v>
      </c>
      <c r="B11" s="75" t="s">
        <v>56</v>
      </c>
      <c r="C11" s="74"/>
      <c r="D11" s="50" t="s">
        <v>20</v>
      </c>
      <c r="E11" s="52"/>
      <c r="F11" s="52"/>
      <c r="G11" s="52"/>
      <c r="H11" s="52"/>
      <c r="I11" s="52"/>
      <c r="J11" s="50" t="s">
        <v>20</v>
      </c>
      <c r="K11" s="50" t="s">
        <v>20</v>
      </c>
      <c r="L11" s="52"/>
      <c r="M11" s="52"/>
      <c r="N11" s="52"/>
      <c r="O11" s="52"/>
      <c r="P11" s="52"/>
      <c r="Q11" s="50" t="s">
        <v>20</v>
      </c>
      <c r="R11" s="50" t="s">
        <v>20</v>
      </c>
      <c r="S11" s="52"/>
      <c r="T11" s="52"/>
      <c r="U11" s="52"/>
      <c r="V11" s="52"/>
      <c r="W11" s="52"/>
      <c r="X11" s="50" t="s">
        <v>20</v>
      </c>
      <c r="Y11" s="50" t="s">
        <v>20</v>
      </c>
      <c r="Z11" s="52"/>
      <c r="AA11" s="52"/>
      <c r="AB11" s="52"/>
      <c r="AC11" s="52"/>
      <c r="AD11" s="52"/>
      <c r="AE11" s="50" t="s">
        <v>20</v>
      </c>
      <c r="AF11" s="50" t="s">
        <v>20</v>
      </c>
      <c r="AG11" s="52"/>
      <c r="AH11" s="52"/>
      <c r="AI11" s="51">
        <f t="shared" ref="AI11:AI21" si="2">SUM(D11:AH11)</f>
        <v>0</v>
      </c>
      <c r="AJ11" s="39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48"/>
      <c r="BA11" s="48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">
      <c r="A12" s="46" t="s">
        <v>57</v>
      </c>
      <c r="B12" s="73" t="s">
        <v>58</v>
      </c>
      <c r="C12" s="40"/>
      <c r="D12" s="50" t="s">
        <v>20</v>
      </c>
      <c r="E12" s="50"/>
      <c r="F12" s="50"/>
      <c r="G12" s="50"/>
      <c r="H12" s="50"/>
      <c r="I12" s="50"/>
      <c r="J12" s="50" t="s">
        <v>20</v>
      </c>
      <c r="K12" s="50" t="s">
        <v>20</v>
      </c>
      <c r="L12" s="50"/>
      <c r="M12" s="50"/>
      <c r="N12" s="50"/>
      <c r="O12" s="50"/>
      <c r="P12" s="50"/>
      <c r="Q12" s="50" t="s">
        <v>20</v>
      </c>
      <c r="R12" s="50" t="s">
        <v>20</v>
      </c>
      <c r="S12" s="50"/>
      <c r="T12" s="50"/>
      <c r="U12" s="50"/>
      <c r="V12" s="50"/>
      <c r="W12" s="50"/>
      <c r="X12" s="50" t="s">
        <v>20</v>
      </c>
      <c r="Y12" s="50" t="s">
        <v>20</v>
      </c>
      <c r="Z12" s="50"/>
      <c r="AA12" s="50"/>
      <c r="AB12" s="50"/>
      <c r="AC12" s="50"/>
      <c r="AD12" s="50"/>
      <c r="AE12" s="50" t="s">
        <v>20</v>
      </c>
      <c r="AF12" s="50" t="s">
        <v>20</v>
      </c>
      <c r="AG12" s="50"/>
      <c r="AH12" s="50"/>
      <c r="AI12" s="51">
        <f t="shared" si="2"/>
        <v>0</v>
      </c>
      <c r="AJ12" s="4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48"/>
      <c r="BA12" s="48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4" customFormat="1" ht="12" customHeight="1" x14ac:dyDescent="0.3">
      <c r="A13" s="47" t="s">
        <v>63</v>
      </c>
      <c r="B13" s="75" t="s">
        <v>64</v>
      </c>
      <c r="C13" s="74"/>
      <c r="D13" s="50" t="s">
        <v>20</v>
      </c>
      <c r="E13" s="52"/>
      <c r="F13" s="52"/>
      <c r="G13" s="52"/>
      <c r="H13" s="52"/>
      <c r="I13" s="52"/>
      <c r="J13" s="50" t="s">
        <v>20</v>
      </c>
      <c r="K13" s="50" t="s">
        <v>20</v>
      </c>
      <c r="L13" s="52"/>
      <c r="M13" s="52"/>
      <c r="N13" s="52"/>
      <c r="O13" s="52"/>
      <c r="P13" s="52"/>
      <c r="Q13" s="50" t="s">
        <v>20</v>
      </c>
      <c r="R13" s="50" t="s">
        <v>20</v>
      </c>
      <c r="S13" s="52"/>
      <c r="T13" s="52"/>
      <c r="U13" s="52"/>
      <c r="V13" s="52"/>
      <c r="W13" s="52"/>
      <c r="X13" s="50" t="s">
        <v>20</v>
      </c>
      <c r="Y13" s="50" t="s">
        <v>20</v>
      </c>
      <c r="Z13" s="52"/>
      <c r="AA13" s="52"/>
      <c r="AB13" s="52"/>
      <c r="AC13" s="52"/>
      <c r="AD13" s="52"/>
      <c r="AE13" s="50" t="s">
        <v>20</v>
      </c>
      <c r="AF13" s="50" t="s">
        <v>20</v>
      </c>
      <c r="AG13" s="52"/>
      <c r="AH13" s="52"/>
      <c r="AI13" s="51">
        <f t="shared" ref="AI13:AI14" si="3">SUM(D13:AH13)</f>
        <v>0</v>
      </c>
      <c r="AJ13" s="8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48"/>
      <c r="BA13" s="48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3">
      <c r="A14" s="46" t="s">
        <v>59</v>
      </c>
      <c r="B14" s="73" t="s">
        <v>60</v>
      </c>
      <c r="C14" s="77"/>
      <c r="D14" s="50" t="s">
        <v>20</v>
      </c>
      <c r="E14" s="50"/>
      <c r="F14" s="50"/>
      <c r="G14" s="50"/>
      <c r="H14" s="50"/>
      <c r="I14" s="50"/>
      <c r="J14" s="50" t="s">
        <v>20</v>
      </c>
      <c r="K14" s="50" t="s">
        <v>20</v>
      </c>
      <c r="L14" s="50"/>
      <c r="M14" s="50"/>
      <c r="N14" s="50">
        <f>4</f>
        <v>4</v>
      </c>
      <c r="O14" s="50"/>
      <c r="P14" s="50">
        <f>1</f>
        <v>1</v>
      </c>
      <c r="Q14" s="50" t="s">
        <v>20</v>
      </c>
      <c r="R14" s="50" t="s">
        <v>20</v>
      </c>
      <c r="S14" s="50"/>
      <c r="T14" s="50"/>
      <c r="U14" s="50">
        <f>1</f>
        <v>1</v>
      </c>
      <c r="V14" s="50"/>
      <c r="W14" s="50"/>
      <c r="X14" s="50" t="s">
        <v>20</v>
      </c>
      <c r="Y14" s="50" t="s">
        <v>20</v>
      </c>
      <c r="Z14" s="50"/>
      <c r="AA14" s="50"/>
      <c r="AB14" s="50"/>
      <c r="AC14" s="50"/>
      <c r="AD14" s="50"/>
      <c r="AE14" s="50" t="s">
        <v>20</v>
      </c>
      <c r="AF14" s="50" t="s">
        <v>20</v>
      </c>
      <c r="AG14" s="50"/>
      <c r="AH14" s="50"/>
      <c r="AI14" s="51">
        <f t="shared" si="3"/>
        <v>6</v>
      </c>
      <c r="AJ14" s="81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48"/>
      <c r="BA14" s="48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4" customFormat="1" ht="12" customHeight="1" x14ac:dyDescent="0.3">
      <c r="A15" s="47" t="s">
        <v>65</v>
      </c>
      <c r="B15" s="75" t="s">
        <v>66</v>
      </c>
      <c r="C15" s="74"/>
      <c r="D15" s="50" t="s">
        <v>20</v>
      </c>
      <c r="E15" s="52"/>
      <c r="F15" s="52"/>
      <c r="G15" s="52"/>
      <c r="H15" s="52"/>
      <c r="I15" s="52"/>
      <c r="J15" s="50" t="s">
        <v>20</v>
      </c>
      <c r="K15" s="50" t="s">
        <v>20</v>
      </c>
      <c r="L15" s="52"/>
      <c r="M15" s="52"/>
      <c r="N15" s="52"/>
      <c r="O15" s="52"/>
      <c r="P15" s="52"/>
      <c r="Q15" s="50" t="s">
        <v>20</v>
      </c>
      <c r="R15" s="50" t="s">
        <v>20</v>
      </c>
      <c r="S15" s="52"/>
      <c r="T15" s="52"/>
      <c r="U15" s="52"/>
      <c r="V15" s="52"/>
      <c r="W15" s="52"/>
      <c r="X15" s="50" t="s">
        <v>20</v>
      </c>
      <c r="Y15" s="50" t="s">
        <v>20</v>
      </c>
      <c r="Z15" s="52"/>
      <c r="AA15" s="52"/>
      <c r="AB15" s="52"/>
      <c r="AC15" s="52"/>
      <c r="AD15" s="52"/>
      <c r="AE15" s="50" t="s">
        <v>20</v>
      </c>
      <c r="AF15" s="50" t="s">
        <v>20</v>
      </c>
      <c r="AG15" s="52"/>
      <c r="AH15" s="52"/>
      <c r="AI15" s="51">
        <f t="shared" ref="AI15:AI18" si="4">SUM(D15:AH15)</f>
        <v>0</v>
      </c>
      <c r="AJ15" s="8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48"/>
      <c r="BA15" s="48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4" customFormat="1" ht="12" customHeight="1" x14ac:dyDescent="0.3">
      <c r="A16" s="46" t="s">
        <v>61</v>
      </c>
      <c r="B16" s="73" t="s">
        <v>62</v>
      </c>
      <c r="C16" s="77"/>
      <c r="D16" s="50" t="s">
        <v>20</v>
      </c>
      <c r="E16" s="50"/>
      <c r="F16" s="50"/>
      <c r="G16" s="50"/>
      <c r="H16" s="50"/>
      <c r="I16" s="50"/>
      <c r="J16" s="50" t="s">
        <v>20</v>
      </c>
      <c r="K16" s="50" t="s">
        <v>20</v>
      </c>
      <c r="L16" s="50"/>
      <c r="M16" s="50"/>
      <c r="N16" s="50"/>
      <c r="O16" s="50"/>
      <c r="P16" s="50"/>
      <c r="Q16" s="50" t="s">
        <v>20</v>
      </c>
      <c r="R16" s="50" t="s">
        <v>20</v>
      </c>
      <c r="S16" s="50"/>
      <c r="T16" s="50"/>
      <c r="U16" s="50"/>
      <c r="V16" s="50">
        <f>2</f>
        <v>2</v>
      </c>
      <c r="W16" s="50"/>
      <c r="X16" s="50" t="s">
        <v>20</v>
      </c>
      <c r="Y16" s="50" t="s">
        <v>20</v>
      </c>
      <c r="Z16" s="50"/>
      <c r="AA16" s="50"/>
      <c r="AB16" s="50"/>
      <c r="AC16" s="50"/>
      <c r="AD16" s="50"/>
      <c r="AE16" s="50" t="s">
        <v>20</v>
      </c>
      <c r="AF16" s="50" t="s">
        <v>20</v>
      </c>
      <c r="AG16" s="50"/>
      <c r="AH16" s="50"/>
      <c r="AI16" s="51">
        <f t="shared" si="4"/>
        <v>2</v>
      </c>
      <c r="AJ16" s="81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48"/>
      <c r="BA16" s="48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4" customFormat="1" ht="12" customHeight="1" x14ac:dyDescent="0.3">
      <c r="A17" s="47" t="s">
        <v>69</v>
      </c>
      <c r="B17" s="75" t="s">
        <v>71</v>
      </c>
      <c r="C17" s="74"/>
      <c r="D17" s="50" t="s">
        <v>20</v>
      </c>
      <c r="E17" s="52"/>
      <c r="F17" s="52"/>
      <c r="G17" s="52"/>
      <c r="H17" s="52">
        <f>2</f>
        <v>2</v>
      </c>
      <c r="I17" s="52"/>
      <c r="J17" s="50" t="s">
        <v>20</v>
      </c>
      <c r="K17" s="50" t="s">
        <v>20</v>
      </c>
      <c r="L17" s="52"/>
      <c r="M17" s="52"/>
      <c r="N17" s="52"/>
      <c r="O17" s="52"/>
      <c r="P17" s="52"/>
      <c r="Q17" s="50" t="s">
        <v>20</v>
      </c>
      <c r="R17" s="50" t="s">
        <v>20</v>
      </c>
      <c r="S17" s="52"/>
      <c r="T17" s="52"/>
      <c r="U17" s="52">
        <f>1</f>
        <v>1</v>
      </c>
      <c r="V17" s="52"/>
      <c r="W17" s="52"/>
      <c r="X17" s="50" t="s">
        <v>20</v>
      </c>
      <c r="Y17" s="50" t="s">
        <v>20</v>
      </c>
      <c r="Z17" s="52"/>
      <c r="AA17" s="52"/>
      <c r="AB17" s="52"/>
      <c r="AC17" s="52"/>
      <c r="AD17" s="52"/>
      <c r="AE17" s="50" t="s">
        <v>20</v>
      </c>
      <c r="AF17" s="50" t="s">
        <v>20</v>
      </c>
      <c r="AG17" s="52"/>
      <c r="AH17" s="52"/>
      <c r="AI17" s="51">
        <f t="shared" si="4"/>
        <v>3</v>
      </c>
      <c r="AJ17" s="8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48"/>
      <c r="BA17" s="48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">
      <c r="A18" s="46" t="s">
        <v>70</v>
      </c>
      <c r="B18" s="84" t="s">
        <v>72</v>
      </c>
      <c r="C18" s="85"/>
      <c r="D18" s="50" t="s">
        <v>20</v>
      </c>
      <c r="E18" s="86"/>
      <c r="F18" s="86"/>
      <c r="G18" s="86"/>
      <c r="H18" s="86"/>
      <c r="I18" s="86"/>
      <c r="J18" s="50" t="s">
        <v>20</v>
      </c>
      <c r="K18" s="50" t="s">
        <v>20</v>
      </c>
      <c r="L18" s="86"/>
      <c r="M18" s="86">
        <f>4</f>
        <v>4</v>
      </c>
      <c r="N18" s="86"/>
      <c r="O18" s="86"/>
      <c r="P18" s="86"/>
      <c r="Q18" s="50" t="s">
        <v>20</v>
      </c>
      <c r="R18" s="50" t="s">
        <v>20</v>
      </c>
      <c r="S18" s="86"/>
      <c r="T18" s="86"/>
      <c r="U18" s="86"/>
      <c r="V18" s="86"/>
      <c r="W18" s="86"/>
      <c r="X18" s="50" t="s">
        <v>20</v>
      </c>
      <c r="Y18" s="50" t="s">
        <v>20</v>
      </c>
      <c r="Z18" s="86">
        <f>1</f>
        <v>1</v>
      </c>
      <c r="AA18" s="86"/>
      <c r="AB18" s="86">
        <f>3</f>
        <v>3</v>
      </c>
      <c r="AC18" s="86"/>
      <c r="AD18" s="86"/>
      <c r="AE18" s="50" t="s">
        <v>20</v>
      </c>
      <c r="AF18" s="50" t="s">
        <v>20</v>
      </c>
      <c r="AG18" s="86">
        <f>6</f>
        <v>6</v>
      </c>
      <c r="AH18" s="86"/>
      <c r="AI18" s="51">
        <f t="shared" si="4"/>
        <v>14</v>
      </c>
      <c r="AJ18" s="81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48"/>
      <c r="BA18" s="48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4" customFormat="1" ht="12" customHeight="1" x14ac:dyDescent="0.3">
      <c r="A19" s="47" t="s">
        <v>75</v>
      </c>
      <c r="B19" s="75" t="s">
        <v>76</v>
      </c>
      <c r="C19" s="74"/>
      <c r="D19" s="50" t="s">
        <v>20</v>
      </c>
      <c r="E19" s="52"/>
      <c r="F19" s="52"/>
      <c r="G19" s="52"/>
      <c r="H19" s="52"/>
      <c r="I19" s="52"/>
      <c r="J19" s="50" t="s">
        <v>20</v>
      </c>
      <c r="K19" s="50" t="s">
        <v>20</v>
      </c>
      <c r="L19" s="52"/>
      <c r="M19" s="52"/>
      <c r="N19" s="52"/>
      <c r="O19" s="52"/>
      <c r="P19" s="52"/>
      <c r="Q19" s="50" t="s">
        <v>20</v>
      </c>
      <c r="R19" s="50" t="s">
        <v>20</v>
      </c>
      <c r="S19" s="52"/>
      <c r="T19" s="52"/>
      <c r="U19" s="52"/>
      <c r="V19" s="52"/>
      <c r="W19" s="52"/>
      <c r="X19" s="50" t="s">
        <v>20</v>
      </c>
      <c r="Y19" s="50" t="s">
        <v>20</v>
      </c>
      <c r="Z19" s="52"/>
      <c r="AA19" s="52"/>
      <c r="AB19" s="52"/>
      <c r="AC19" s="52"/>
      <c r="AD19" s="52"/>
      <c r="AE19" s="50" t="s">
        <v>20</v>
      </c>
      <c r="AF19" s="50" t="s">
        <v>20</v>
      </c>
      <c r="AG19" s="52"/>
      <c r="AH19" s="52"/>
      <c r="AI19" s="51">
        <f t="shared" ref="AI19:AI20" si="5">SUM(D19:AH19)</f>
        <v>0</v>
      </c>
      <c r="AJ19" s="8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48"/>
      <c r="BA19" s="48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3">
      <c r="A20" s="46" t="s">
        <v>77</v>
      </c>
      <c r="B20" s="84" t="s">
        <v>72</v>
      </c>
      <c r="C20" s="85"/>
      <c r="D20" s="50" t="s">
        <v>20</v>
      </c>
      <c r="E20" s="86"/>
      <c r="F20" s="86"/>
      <c r="G20" s="86"/>
      <c r="H20" s="86"/>
      <c r="I20" s="86"/>
      <c r="J20" s="50" t="s">
        <v>20</v>
      </c>
      <c r="K20" s="50" t="s">
        <v>20</v>
      </c>
      <c r="L20" s="86"/>
      <c r="M20" s="86"/>
      <c r="N20" s="86"/>
      <c r="O20" s="86"/>
      <c r="P20" s="86"/>
      <c r="Q20" s="50" t="s">
        <v>20</v>
      </c>
      <c r="R20" s="50" t="s">
        <v>20</v>
      </c>
      <c r="S20" s="86"/>
      <c r="T20" s="86"/>
      <c r="U20" s="86"/>
      <c r="V20" s="86"/>
      <c r="W20" s="86"/>
      <c r="X20" s="50" t="s">
        <v>20</v>
      </c>
      <c r="Y20" s="50" t="s">
        <v>20</v>
      </c>
      <c r="Z20" s="86"/>
      <c r="AA20" s="86"/>
      <c r="AB20" s="86"/>
      <c r="AC20" s="86"/>
      <c r="AD20" s="86"/>
      <c r="AE20" s="50" t="s">
        <v>20</v>
      </c>
      <c r="AF20" s="50" t="s">
        <v>20</v>
      </c>
      <c r="AG20" s="86"/>
      <c r="AH20" s="86"/>
      <c r="AI20" s="51">
        <f t="shared" si="5"/>
        <v>0</v>
      </c>
      <c r="AJ20" s="81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48"/>
      <c r="BA20" s="48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4" customFormat="1" ht="12" customHeight="1" x14ac:dyDescent="0.3">
      <c r="A21" s="47"/>
      <c r="B21" s="78"/>
      <c r="C21" s="79"/>
      <c r="D21" s="50" t="s">
        <v>20</v>
      </c>
      <c r="E21" s="80"/>
      <c r="F21" s="80"/>
      <c r="G21" s="80"/>
      <c r="H21" s="80"/>
      <c r="I21" s="80"/>
      <c r="J21" s="50" t="s">
        <v>20</v>
      </c>
      <c r="K21" s="50" t="s">
        <v>20</v>
      </c>
      <c r="L21" s="80"/>
      <c r="M21" s="80"/>
      <c r="N21" s="80"/>
      <c r="O21" s="80"/>
      <c r="P21" s="80"/>
      <c r="Q21" s="50" t="s">
        <v>20</v>
      </c>
      <c r="R21" s="50" t="s">
        <v>20</v>
      </c>
      <c r="S21" s="80"/>
      <c r="T21" s="80"/>
      <c r="U21" s="80"/>
      <c r="V21" s="80"/>
      <c r="W21" s="80"/>
      <c r="X21" s="50" t="s">
        <v>20</v>
      </c>
      <c r="Y21" s="50" t="s">
        <v>20</v>
      </c>
      <c r="Z21" s="80"/>
      <c r="AA21" s="80"/>
      <c r="AB21" s="80"/>
      <c r="AC21" s="80"/>
      <c r="AD21" s="80"/>
      <c r="AE21" s="50" t="s">
        <v>20</v>
      </c>
      <c r="AF21" s="50" t="s">
        <v>20</v>
      </c>
      <c r="AG21" s="80"/>
      <c r="AH21" s="80"/>
      <c r="AI21" s="51">
        <f t="shared" si="2"/>
        <v>0</v>
      </c>
      <c r="AJ21" s="3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48"/>
      <c r="BA21" s="48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4" customFormat="1" ht="12" customHeight="1" x14ac:dyDescent="0.3">
      <c r="A22" s="46"/>
      <c r="B22" s="49" t="s">
        <v>6</v>
      </c>
      <c r="C22" s="66"/>
      <c r="D22" s="53">
        <f t="shared" ref="D22:AE22" si="6">SUM(D8:D21)</f>
        <v>0</v>
      </c>
      <c r="E22" s="53">
        <f t="shared" si="6"/>
        <v>0</v>
      </c>
      <c r="F22" s="53">
        <f t="shared" si="6"/>
        <v>0</v>
      </c>
      <c r="G22" s="53">
        <f t="shared" si="6"/>
        <v>0</v>
      </c>
      <c r="H22" s="53">
        <f t="shared" si="6"/>
        <v>5</v>
      </c>
      <c r="I22" s="53">
        <f t="shared" si="6"/>
        <v>2</v>
      </c>
      <c r="J22" s="53">
        <f t="shared" si="6"/>
        <v>0</v>
      </c>
      <c r="K22" s="53">
        <f t="shared" si="6"/>
        <v>0</v>
      </c>
      <c r="L22" s="53">
        <f t="shared" si="6"/>
        <v>0</v>
      </c>
      <c r="M22" s="53">
        <f t="shared" si="6"/>
        <v>4</v>
      </c>
      <c r="N22" s="53">
        <f t="shared" si="6"/>
        <v>6</v>
      </c>
      <c r="O22" s="53">
        <f t="shared" si="6"/>
        <v>0</v>
      </c>
      <c r="P22" s="53">
        <f t="shared" si="6"/>
        <v>4</v>
      </c>
      <c r="Q22" s="53">
        <f t="shared" si="6"/>
        <v>0</v>
      </c>
      <c r="R22" s="53">
        <f t="shared" si="6"/>
        <v>0</v>
      </c>
      <c r="S22" s="53">
        <f t="shared" si="6"/>
        <v>0</v>
      </c>
      <c r="T22" s="53">
        <f t="shared" si="6"/>
        <v>0</v>
      </c>
      <c r="U22" s="53">
        <f t="shared" si="6"/>
        <v>4</v>
      </c>
      <c r="V22" s="53">
        <f t="shared" si="6"/>
        <v>2</v>
      </c>
      <c r="W22" s="53">
        <f t="shared" si="6"/>
        <v>0</v>
      </c>
      <c r="X22" s="53">
        <f t="shared" si="6"/>
        <v>0</v>
      </c>
      <c r="Y22" s="53">
        <f t="shared" si="6"/>
        <v>0</v>
      </c>
      <c r="Z22" s="53">
        <f t="shared" si="6"/>
        <v>7</v>
      </c>
      <c r="AA22" s="53">
        <f t="shared" si="6"/>
        <v>0</v>
      </c>
      <c r="AB22" s="53">
        <f t="shared" si="6"/>
        <v>6</v>
      </c>
      <c r="AC22" s="53">
        <f t="shared" si="6"/>
        <v>3</v>
      </c>
      <c r="AD22" s="53">
        <f t="shared" si="6"/>
        <v>0</v>
      </c>
      <c r="AE22" s="53">
        <f t="shared" si="6"/>
        <v>0</v>
      </c>
      <c r="AF22" s="53">
        <f t="shared" ref="AF22:AH22" si="7">SUM(AF8:AF21)</f>
        <v>0</v>
      </c>
      <c r="AG22" s="53">
        <f t="shared" si="7"/>
        <v>6</v>
      </c>
      <c r="AH22" s="53">
        <f t="shared" si="7"/>
        <v>0</v>
      </c>
      <c r="AI22" s="51">
        <f>SUM(D22:AH22)</f>
        <v>49</v>
      </c>
      <c r="AJ22" s="41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48"/>
      <c r="BA22" s="48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4" customFormat="1" ht="12" customHeight="1" x14ac:dyDescent="0.35">
      <c r="A23" s="12" t="s">
        <v>7</v>
      </c>
      <c r="B23" s="13"/>
      <c r="C23" s="13"/>
      <c r="D23" s="55"/>
      <c r="E23" s="55">
        <f>7.5</f>
        <v>7.5</v>
      </c>
      <c r="F23" s="55"/>
      <c r="G23" s="55"/>
      <c r="H23" s="55"/>
      <c r="I23" s="55"/>
      <c r="J23" s="55"/>
      <c r="K23" s="55"/>
      <c r="L23" s="55">
        <f>7.5</f>
        <v>7.5</v>
      </c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1">
        <f>SUM(D23:AH23)</f>
        <v>15</v>
      </c>
      <c r="AJ23" s="4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48"/>
      <c r="BA23" s="48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4" customFormat="1" ht="12" customHeight="1" x14ac:dyDescent="0.35">
      <c r="A24" s="12" t="s">
        <v>14</v>
      </c>
      <c r="B24" s="13"/>
      <c r="C24" s="13"/>
      <c r="D24" s="55"/>
      <c r="E24" s="55"/>
      <c r="F24" s="55"/>
      <c r="G24" s="55"/>
      <c r="H24" s="55">
        <f>1</f>
        <v>1</v>
      </c>
      <c r="I24" s="55">
        <f>2</f>
        <v>2</v>
      </c>
      <c r="J24" s="55"/>
      <c r="K24" s="55"/>
      <c r="L24" s="55"/>
      <c r="M24" s="55"/>
      <c r="N24" s="55"/>
      <c r="O24" s="55"/>
      <c r="P24" s="55"/>
      <c r="Q24" s="55"/>
      <c r="R24" s="55"/>
      <c r="S24" s="55">
        <f>1</f>
        <v>1</v>
      </c>
      <c r="T24" s="55"/>
      <c r="U24" s="55"/>
      <c r="V24" s="55">
        <f>1</f>
        <v>1</v>
      </c>
      <c r="W24" s="55"/>
      <c r="X24" s="55"/>
      <c r="Y24" s="55"/>
      <c r="Z24" s="55"/>
      <c r="AA24" s="55"/>
      <c r="AB24" s="55"/>
      <c r="AC24" s="55">
        <f>1</f>
        <v>1</v>
      </c>
      <c r="AD24" s="55"/>
      <c r="AE24" s="55"/>
      <c r="AF24" s="55"/>
      <c r="AG24" s="55">
        <f>1</f>
        <v>1</v>
      </c>
      <c r="AH24" s="55"/>
      <c r="AI24" s="51">
        <f>SUM(D24:AH24)</f>
        <v>7</v>
      </c>
      <c r="AJ24" s="4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48"/>
      <c r="BA24" s="48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4" customFormat="1" ht="12" customHeight="1" x14ac:dyDescent="0.35">
      <c r="A25" s="12" t="s">
        <v>8</v>
      </c>
      <c r="B25" s="13"/>
      <c r="C25" s="13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1">
        <f>SUM(D25:AH25)</f>
        <v>0</v>
      </c>
      <c r="AJ25" s="45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48"/>
      <c r="BA25" s="48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4" customFormat="1" ht="12" customHeight="1" x14ac:dyDescent="0.35">
      <c r="A26" s="12" t="s">
        <v>22</v>
      </c>
      <c r="B26" s="14"/>
      <c r="C26" s="14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1">
        <f>SUM(D26:AH26)</f>
        <v>0</v>
      </c>
      <c r="AJ26" s="4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48"/>
      <c r="BA26" s="48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4" customFormat="1" ht="12" customHeight="1" x14ac:dyDescent="0.35">
      <c r="A27" s="11" t="s">
        <v>51</v>
      </c>
      <c r="B27" s="14"/>
      <c r="C27" s="14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1"/>
      <c r="AJ27" s="45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48"/>
      <c r="BA27" s="48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4" customFormat="1" ht="12" customHeight="1" x14ac:dyDescent="0.35">
      <c r="A28" s="11" t="s">
        <v>12</v>
      </c>
      <c r="B28" s="14"/>
      <c r="C28" s="14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1">
        <f>SUM(D28:AH28)</f>
        <v>0</v>
      </c>
      <c r="AJ28" s="45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48"/>
      <c r="BA28" s="48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s="24" customFormat="1" ht="12" customHeight="1" x14ac:dyDescent="0.35">
      <c r="A29" s="11" t="s">
        <v>13</v>
      </c>
      <c r="B29" s="14"/>
      <c r="C29" s="14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1">
        <f>SUM(D29:AH29)</f>
        <v>0</v>
      </c>
      <c r="AJ29" s="45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48"/>
      <c r="BA29" s="48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</row>
    <row r="30" spans="1:190" s="24" customFormat="1" ht="12" customHeight="1" x14ac:dyDescent="0.35">
      <c r="A30" s="11" t="s">
        <v>39</v>
      </c>
      <c r="B30" s="14"/>
      <c r="C30" s="1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1">
        <f>SUM(D30:AH30)</f>
        <v>0</v>
      </c>
      <c r="AJ30" s="42" t="s">
        <v>52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48"/>
      <c r="BA30" s="48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s="24" customFormat="1" ht="12" customHeight="1" x14ac:dyDescent="0.35">
      <c r="A31" s="11" t="s">
        <v>39</v>
      </c>
      <c r="B31" s="14"/>
      <c r="C31" s="1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1">
        <f>SUM(D31:AH31)</f>
        <v>0</v>
      </c>
      <c r="AJ31" s="42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48"/>
      <c r="BA31" s="48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1"/>
      <c r="DG31" s="21"/>
      <c r="DH31" s="21"/>
      <c r="DI31" s="21"/>
      <c r="DJ31" s="21"/>
      <c r="DK31" s="21"/>
      <c r="DL31" s="21"/>
      <c r="DM31" s="21"/>
      <c r="DN31" s="21"/>
      <c r="DO31" s="21"/>
      <c r="DP31" s="21"/>
      <c r="DQ31" s="21"/>
      <c r="DR31" s="21"/>
      <c r="DS31" s="21"/>
      <c r="DT31" s="21"/>
      <c r="DU31" s="21"/>
      <c r="DV31" s="21"/>
      <c r="DW31" s="21"/>
      <c r="DX31" s="21"/>
      <c r="DY31" s="21"/>
      <c r="DZ31" s="21"/>
      <c r="EA31" s="21"/>
      <c r="EB31" s="21"/>
      <c r="EC31" s="21"/>
      <c r="ED31" s="21"/>
      <c r="EE31" s="21"/>
      <c r="EF31" s="21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/>
      <c r="EZ31" s="21"/>
      <c r="FA31" s="21"/>
      <c r="FB31" s="21"/>
      <c r="FC31" s="21"/>
      <c r="FD31" s="21"/>
      <c r="FE31" s="21"/>
      <c r="FF31" s="21"/>
      <c r="FG31" s="21"/>
      <c r="FH31" s="21"/>
      <c r="FI31" s="21"/>
      <c r="FJ31" s="21"/>
      <c r="FK31" s="21"/>
      <c r="FL31" s="21"/>
      <c r="FM31" s="21"/>
      <c r="FN31" s="21"/>
      <c r="FO31" s="21"/>
      <c r="FP31" s="21"/>
      <c r="FQ31" s="21"/>
      <c r="FR31" s="21"/>
      <c r="FS31" s="21"/>
      <c r="FT31" s="21"/>
      <c r="FU31" s="21"/>
      <c r="FV31" s="21"/>
      <c r="FW31" s="21"/>
      <c r="FX31" s="21"/>
      <c r="FY31" s="21"/>
      <c r="FZ31" s="21"/>
      <c r="GA31" s="21"/>
      <c r="GB31" s="21"/>
      <c r="GC31" s="21"/>
      <c r="GD31" s="21"/>
      <c r="GE31" s="21"/>
      <c r="GF31" s="21"/>
      <c r="GG31" s="21"/>
      <c r="GH31" s="21"/>
    </row>
    <row r="32" spans="1:190" s="24" customFormat="1" ht="12" customHeight="1" x14ac:dyDescent="0.35">
      <c r="A32" s="11"/>
      <c r="B32" s="14"/>
      <c r="C32" s="14"/>
      <c r="D32" s="53">
        <f>SUM(D22:D31)</f>
        <v>0</v>
      </c>
      <c r="E32" s="53">
        <f t="shared" ref="E32:H32" si="8">SUM(E22:E31)</f>
        <v>7.5</v>
      </c>
      <c r="F32" s="53">
        <f t="shared" si="8"/>
        <v>0</v>
      </c>
      <c r="G32" s="53">
        <f t="shared" si="8"/>
        <v>0</v>
      </c>
      <c r="H32" s="53">
        <f t="shared" si="8"/>
        <v>6</v>
      </c>
      <c r="I32" s="53">
        <f>SUM(I22:I31)</f>
        <v>4</v>
      </c>
      <c r="J32" s="53">
        <f>SUM(J22:J31)</f>
        <v>0</v>
      </c>
      <c r="K32" s="53">
        <f>SUM(K22:K31)</f>
        <v>0</v>
      </c>
      <c r="L32" s="53">
        <f t="shared" ref="L32:O32" si="9">SUM(L22:L31)</f>
        <v>7.5</v>
      </c>
      <c r="M32" s="53">
        <f t="shared" si="9"/>
        <v>4</v>
      </c>
      <c r="N32" s="53">
        <f t="shared" si="9"/>
        <v>6</v>
      </c>
      <c r="O32" s="53">
        <f t="shared" si="9"/>
        <v>0</v>
      </c>
      <c r="P32" s="53">
        <f>SUM(P22:P31)</f>
        <v>4</v>
      </c>
      <c r="Q32" s="53">
        <f>SUM(Q22:Q31)</f>
        <v>0</v>
      </c>
      <c r="R32" s="53">
        <f>SUM(R22:R31)</f>
        <v>0</v>
      </c>
      <c r="S32" s="53">
        <f t="shared" ref="S32:V32" si="10">SUM(S22:S31)</f>
        <v>1</v>
      </c>
      <c r="T32" s="53">
        <f t="shared" si="10"/>
        <v>0</v>
      </c>
      <c r="U32" s="53">
        <f t="shared" si="10"/>
        <v>4</v>
      </c>
      <c r="V32" s="53">
        <f t="shared" si="10"/>
        <v>3</v>
      </c>
      <c r="W32" s="53">
        <f>SUM(W22:W31)</f>
        <v>0</v>
      </c>
      <c r="X32" s="53">
        <f>SUM(X22:X31)</f>
        <v>0</v>
      </c>
      <c r="Y32" s="53">
        <f>SUM(Y22:Y31)</f>
        <v>0</v>
      </c>
      <c r="Z32" s="53">
        <f t="shared" ref="Z32:AC32" si="11">SUM(Z22:Z31)</f>
        <v>7</v>
      </c>
      <c r="AA32" s="53">
        <f t="shared" si="11"/>
        <v>0</v>
      </c>
      <c r="AB32" s="53">
        <f t="shared" si="11"/>
        <v>6</v>
      </c>
      <c r="AC32" s="53">
        <f t="shared" si="11"/>
        <v>4</v>
      </c>
      <c r="AD32" s="53">
        <f>SUM(AD22:AD31)</f>
        <v>0</v>
      </c>
      <c r="AE32" s="53">
        <f>SUM(AE22:AE31)</f>
        <v>0</v>
      </c>
      <c r="AF32" s="53">
        <f>SUM(AF22:AF31)</f>
        <v>0</v>
      </c>
      <c r="AG32" s="53">
        <f t="shared" ref="AG32:AH32" si="12">SUM(AG22:AG31)</f>
        <v>7</v>
      </c>
      <c r="AH32" s="53">
        <f t="shared" si="12"/>
        <v>0</v>
      </c>
      <c r="AI32" s="54">
        <f>SUM(AI22:AI31)</f>
        <v>71</v>
      </c>
      <c r="AJ32" s="4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48"/>
      <c r="BA32" s="48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1"/>
      <c r="DG32" s="21"/>
      <c r="DH32" s="21"/>
      <c r="DI32" s="21"/>
      <c r="DJ32" s="21"/>
      <c r="DK32" s="21"/>
      <c r="DL32" s="21"/>
      <c r="DM32" s="21"/>
      <c r="DN32" s="21"/>
      <c r="DO32" s="21"/>
      <c r="DP32" s="21"/>
      <c r="DQ32" s="21"/>
      <c r="DR32" s="21"/>
      <c r="DS32" s="21"/>
      <c r="DT32" s="21"/>
      <c r="DU32" s="21"/>
      <c r="DV32" s="21"/>
      <c r="DW32" s="21"/>
      <c r="DX32" s="21"/>
      <c r="DY32" s="21"/>
      <c r="DZ32" s="21"/>
      <c r="EA32" s="21"/>
      <c r="EB32" s="21"/>
      <c r="EC32" s="21"/>
      <c r="ED32" s="21"/>
      <c r="EE32" s="21"/>
      <c r="EF32" s="21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/>
      <c r="EZ32" s="21"/>
      <c r="FA32" s="21"/>
      <c r="FB32" s="21"/>
      <c r="FC32" s="21"/>
      <c r="FD32" s="21"/>
      <c r="FE32" s="21"/>
      <c r="FF32" s="21"/>
      <c r="FG32" s="21"/>
      <c r="FH32" s="21"/>
      <c r="FI32" s="21"/>
      <c r="FJ32" s="21"/>
      <c r="FK32" s="21"/>
      <c r="FL32" s="21"/>
      <c r="FM32" s="21"/>
      <c r="FN32" s="21"/>
      <c r="FO32" s="21"/>
      <c r="FP32" s="21"/>
      <c r="FQ32" s="21"/>
      <c r="FR32" s="21"/>
      <c r="FS32" s="21"/>
      <c r="FT32" s="21"/>
      <c r="FU32" s="21"/>
      <c r="FV32" s="21"/>
      <c r="FW32" s="21"/>
      <c r="FX32" s="21"/>
      <c r="FY32" s="21"/>
      <c r="FZ32" s="21"/>
      <c r="GA32" s="21"/>
      <c r="GB32" s="21"/>
      <c r="GC32" s="21"/>
      <c r="GD32" s="21"/>
      <c r="GE32" s="21"/>
      <c r="GF32" s="21"/>
      <c r="GG32" s="21"/>
      <c r="GH32" s="21"/>
    </row>
    <row r="33" spans="1:190" s="24" customFormat="1" ht="12" customHeight="1" thickBot="1" x14ac:dyDescent="0.4">
      <c r="A33" s="11" t="s">
        <v>9</v>
      </c>
      <c r="B33" s="16"/>
      <c r="C33" s="17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42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48"/>
      <c r="BA33" s="48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  <c r="CK33" s="21"/>
      <c r="CL33" s="21"/>
      <c r="CM33" s="21"/>
      <c r="CN33" s="21"/>
      <c r="CO33" s="21"/>
      <c r="CP33" s="21"/>
      <c r="CQ33" s="21"/>
      <c r="CR33" s="21"/>
      <c r="CS33" s="21"/>
      <c r="CT33" s="21"/>
      <c r="CU33" s="21"/>
      <c r="CV33" s="21"/>
      <c r="CW33" s="21"/>
      <c r="CX33" s="21"/>
      <c r="CY33" s="21"/>
      <c r="CZ33" s="21"/>
      <c r="DA33" s="21"/>
      <c r="DB33" s="21"/>
      <c r="DC33" s="21"/>
      <c r="DD33" s="21"/>
      <c r="DE33" s="21"/>
      <c r="DF33" s="21"/>
      <c r="DG33" s="21"/>
      <c r="DH33" s="21"/>
      <c r="DI33" s="21"/>
      <c r="DJ33" s="21"/>
      <c r="DK33" s="21"/>
      <c r="DL33" s="21"/>
      <c r="DM33" s="21"/>
      <c r="DN33" s="21"/>
      <c r="DO33" s="21"/>
      <c r="DP33" s="21"/>
      <c r="DQ33" s="21"/>
      <c r="DR33" s="21"/>
      <c r="DS33" s="21"/>
      <c r="DT33" s="21"/>
      <c r="DU33" s="21"/>
      <c r="DV33" s="21"/>
      <c r="DW33" s="21"/>
      <c r="DX33" s="21"/>
      <c r="DY33" s="21"/>
      <c r="DZ33" s="21"/>
      <c r="EA33" s="21"/>
      <c r="EB33" s="21"/>
      <c r="EC33" s="21"/>
      <c r="ED33" s="21"/>
      <c r="EE33" s="21"/>
      <c r="EF33" s="21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/>
      <c r="EZ33" s="21"/>
      <c r="FA33" s="21"/>
      <c r="FB33" s="21"/>
      <c r="FC33" s="21"/>
      <c r="FD33" s="21"/>
      <c r="FE33" s="21"/>
      <c r="FF33" s="21"/>
      <c r="FG33" s="21"/>
      <c r="FH33" s="21"/>
      <c r="FI33" s="21"/>
      <c r="FJ33" s="21"/>
      <c r="FK33" s="21"/>
      <c r="FL33" s="21"/>
      <c r="FM33" s="21"/>
      <c r="FN33" s="21"/>
      <c r="FO33" s="21"/>
      <c r="FP33" s="21"/>
      <c r="FQ33" s="21"/>
      <c r="FR33" s="21"/>
      <c r="FS33" s="21"/>
      <c r="FT33" s="21"/>
      <c r="FU33" s="21"/>
      <c r="FV33" s="21"/>
      <c r="FW33" s="21"/>
      <c r="FX33" s="21"/>
      <c r="FY33" s="21"/>
      <c r="FZ33" s="21"/>
      <c r="GA33" s="21"/>
      <c r="GB33" s="21"/>
      <c r="GC33" s="21"/>
      <c r="GD33" s="21"/>
      <c r="GE33" s="21"/>
      <c r="GF33" s="21"/>
      <c r="GG33" s="21"/>
      <c r="GH33" s="21"/>
    </row>
    <row r="34" spans="1:190" s="22" customFormat="1" ht="10.5" thickBot="1" x14ac:dyDescent="0.35">
      <c r="A34" s="15" t="s">
        <v>10</v>
      </c>
      <c r="B34" s="17" t="s">
        <v>27</v>
      </c>
      <c r="C34" s="17"/>
      <c r="D34" s="56"/>
      <c r="E34" s="56"/>
      <c r="F34" s="56" t="s">
        <v>33</v>
      </c>
      <c r="G34" s="56"/>
      <c r="H34" s="56" t="s">
        <v>34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30"/>
      <c r="Y34" s="56"/>
      <c r="Z34" s="56"/>
      <c r="AA34" s="56"/>
      <c r="AB34" s="56"/>
      <c r="AC34" s="56"/>
      <c r="AD34" s="56"/>
      <c r="AE34" s="56"/>
      <c r="AF34" s="62" t="s">
        <v>11</v>
      </c>
      <c r="AG34" s="61">
        <f>14</f>
        <v>14</v>
      </c>
      <c r="AH34" s="56"/>
      <c r="AI34" s="57">
        <f>7.5*AG34</f>
        <v>105</v>
      </c>
      <c r="AJ34" s="27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48"/>
      <c r="BA34" s="30" t="s">
        <v>46</v>
      </c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1"/>
      <c r="DG34" s="21"/>
      <c r="DH34" s="21"/>
      <c r="DI34" s="21"/>
      <c r="DJ34" s="21"/>
      <c r="DK34" s="21"/>
      <c r="DL34" s="21"/>
      <c r="DM34" s="21"/>
      <c r="DN34" s="21"/>
      <c r="DO34" s="21"/>
      <c r="DP34" s="21"/>
      <c r="DQ34" s="21"/>
      <c r="DR34" s="21"/>
      <c r="DS34" s="21"/>
      <c r="DT34" s="21"/>
      <c r="DU34" s="21"/>
      <c r="DV34" s="21"/>
      <c r="DW34" s="21"/>
      <c r="DX34" s="21"/>
      <c r="DY34" s="21"/>
      <c r="DZ34" s="21"/>
      <c r="EA34" s="21"/>
      <c r="EB34" s="21"/>
      <c r="EC34" s="21"/>
      <c r="ED34" s="21"/>
      <c r="EE34" s="21"/>
      <c r="EF34" s="21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/>
      <c r="EZ34" s="21"/>
      <c r="FA34" s="21"/>
      <c r="FB34" s="21"/>
      <c r="FC34" s="21"/>
      <c r="FD34" s="21"/>
      <c r="FE34" s="21"/>
      <c r="FF34" s="21"/>
      <c r="FG34" s="21"/>
      <c r="FH34" s="21"/>
      <c r="FI34" s="21"/>
      <c r="FJ34" s="21"/>
      <c r="FK34" s="21"/>
      <c r="FL34" s="21"/>
      <c r="FM34" s="21"/>
      <c r="FN34" s="21"/>
      <c r="FO34" s="21"/>
      <c r="FP34" s="21"/>
      <c r="FQ34" s="21"/>
      <c r="FR34" s="21"/>
      <c r="FS34" s="21"/>
      <c r="FT34" s="21"/>
      <c r="FU34" s="21"/>
      <c r="FV34" s="21"/>
      <c r="FW34" s="21"/>
      <c r="FX34" s="21"/>
      <c r="FY34" s="21"/>
      <c r="FZ34" s="21"/>
      <c r="GA34" s="21"/>
      <c r="GB34" s="21"/>
      <c r="GC34" s="21"/>
      <c r="GD34" s="21"/>
      <c r="GE34" s="21"/>
      <c r="GF34" s="21"/>
      <c r="GG34" s="21"/>
      <c r="GH34" s="21"/>
    </row>
    <row r="35" spans="1:190" s="25" customFormat="1" x14ac:dyDescent="0.35">
      <c r="A35" s="18" t="s">
        <v>26</v>
      </c>
      <c r="B35" s="17" t="s">
        <v>28</v>
      </c>
      <c r="C35" s="17"/>
      <c r="D35" s="56"/>
      <c r="E35" s="56"/>
      <c r="F35" s="56" t="s">
        <v>42</v>
      </c>
      <c r="G35" s="56"/>
      <c r="H35" s="56" t="s">
        <v>35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30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3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48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  <c r="FM35" s="28"/>
      <c r="FN35" s="28"/>
      <c r="FO35" s="28"/>
      <c r="FP35" s="28"/>
      <c r="FQ35" s="28"/>
      <c r="FR35" s="28"/>
      <c r="FS35" s="28"/>
      <c r="FT35" s="28"/>
      <c r="FU35" s="28"/>
      <c r="FV35" s="28"/>
      <c r="FW35" s="28"/>
      <c r="FX35" s="28"/>
      <c r="FY35" s="28"/>
      <c r="FZ35" s="28"/>
      <c r="GA35" s="28"/>
      <c r="GB35" s="28"/>
      <c r="GC35" s="28"/>
      <c r="GD35" s="28"/>
      <c r="GE35" s="28"/>
      <c r="GF35" s="28"/>
      <c r="GG35" s="28"/>
      <c r="GH35" s="28"/>
    </row>
    <row r="36" spans="1:190" s="25" customFormat="1" x14ac:dyDescent="0.35">
      <c r="A36" s="18" t="s">
        <v>25</v>
      </c>
      <c r="B36" s="17" t="s">
        <v>32</v>
      </c>
      <c r="C36" s="17"/>
      <c r="D36" s="56"/>
      <c r="E36" s="56"/>
      <c r="F36" s="56" t="s">
        <v>41</v>
      </c>
      <c r="G36" s="56"/>
      <c r="H36" s="56" t="s">
        <v>36</v>
      </c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30"/>
      <c r="Y36" s="56"/>
      <c r="Z36" s="56"/>
      <c r="AA36" s="56"/>
      <c r="AB36" s="56"/>
      <c r="AC36" s="56"/>
      <c r="AD36" s="56"/>
      <c r="AE36" s="56"/>
      <c r="AF36" s="62" t="s">
        <v>48</v>
      </c>
      <c r="AG36" s="56"/>
      <c r="AH36" s="56"/>
      <c r="AI36" s="56">
        <f>AI32-AI34</f>
        <v>-34</v>
      </c>
      <c r="AJ36" s="3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48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  <c r="FM36" s="28"/>
      <c r="FN36" s="28"/>
      <c r="FO36" s="28"/>
      <c r="FP36" s="28"/>
      <c r="FQ36" s="28"/>
      <c r="FR36" s="28"/>
      <c r="FS36" s="28"/>
      <c r="FT36" s="28"/>
      <c r="FU36" s="28"/>
      <c r="FV36" s="28"/>
      <c r="FW36" s="28"/>
      <c r="FX36" s="28"/>
      <c r="FY36" s="28"/>
      <c r="FZ36" s="28"/>
      <c r="GA36" s="28"/>
      <c r="GB36" s="28"/>
      <c r="GC36" s="28"/>
      <c r="GD36" s="28"/>
      <c r="GE36" s="28"/>
      <c r="GF36" s="28"/>
      <c r="GG36" s="28"/>
      <c r="GH36" s="28"/>
    </row>
    <row r="37" spans="1:190" s="22" customFormat="1" ht="10.15" x14ac:dyDescent="0.3">
      <c r="A37" s="18" t="s">
        <v>31</v>
      </c>
      <c r="B37" s="17" t="s">
        <v>30</v>
      </c>
      <c r="C37" s="31"/>
      <c r="D37" s="58"/>
      <c r="E37" s="58"/>
      <c r="F37" s="58" t="s">
        <v>43</v>
      </c>
      <c r="G37" s="58"/>
      <c r="H37" s="58" t="s">
        <v>37</v>
      </c>
      <c r="I37" s="58"/>
      <c r="J37" s="58"/>
      <c r="K37" s="58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30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3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48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21"/>
      <c r="BS37" s="21"/>
      <c r="BT37" s="21"/>
      <c r="BU37" s="21"/>
      <c r="BV37" s="21"/>
      <c r="BW37" s="21"/>
      <c r="BX37" s="21"/>
      <c r="BY37" s="21"/>
      <c r="BZ37" s="21"/>
      <c r="CA37" s="21"/>
      <c r="CB37" s="21"/>
      <c r="CC37" s="21"/>
      <c r="CD37" s="21"/>
      <c r="CE37" s="21"/>
      <c r="CF37" s="21"/>
      <c r="CG37" s="21"/>
      <c r="CH37" s="21"/>
      <c r="CI37" s="21"/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1"/>
      <c r="DG37" s="21"/>
      <c r="DH37" s="21"/>
      <c r="DI37" s="21"/>
      <c r="DJ37" s="21"/>
      <c r="DK37" s="21"/>
      <c r="DL37" s="21"/>
      <c r="DM37" s="21"/>
      <c r="DN37" s="21"/>
      <c r="DO37" s="21"/>
      <c r="DP37" s="21"/>
      <c r="DQ37" s="21"/>
      <c r="DR37" s="21"/>
      <c r="DS37" s="21"/>
      <c r="DT37" s="21"/>
      <c r="DU37" s="21"/>
      <c r="DV37" s="21"/>
      <c r="DW37" s="21"/>
      <c r="DX37" s="21"/>
      <c r="DY37" s="21"/>
      <c r="DZ37" s="21"/>
      <c r="EA37" s="21"/>
      <c r="EB37" s="21"/>
      <c r="EC37" s="21"/>
      <c r="ED37" s="21"/>
      <c r="EE37" s="21"/>
      <c r="EF37" s="21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/>
      <c r="EZ37" s="21"/>
      <c r="FA37" s="21"/>
      <c r="FB37" s="21"/>
      <c r="FC37" s="21"/>
      <c r="FD37" s="21"/>
      <c r="FE37" s="21"/>
      <c r="FF37" s="21"/>
      <c r="FG37" s="21"/>
      <c r="FH37" s="21"/>
      <c r="FI37" s="21"/>
      <c r="FJ37" s="21"/>
      <c r="FK37" s="21"/>
      <c r="FL37" s="21"/>
      <c r="FM37" s="21"/>
      <c r="FN37" s="21"/>
      <c r="FO37" s="21"/>
      <c r="FP37" s="21"/>
      <c r="FQ37" s="21"/>
      <c r="FR37" s="21"/>
      <c r="FS37" s="21"/>
      <c r="FT37" s="21"/>
      <c r="FU37" s="21"/>
      <c r="FV37" s="21"/>
      <c r="FW37" s="21"/>
      <c r="FX37" s="21"/>
      <c r="FY37" s="21"/>
      <c r="FZ37" s="21"/>
      <c r="GA37" s="21"/>
      <c r="GB37" s="21"/>
      <c r="GC37" s="21"/>
      <c r="GD37" s="21"/>
      <c r="GE37" s="21"/>
      <c r="GF37" s="21"/>
      <c r="GG37" s="21"/>
      <c r="GH37" s="21"/>
    </row>
    <row r="38" spans="1:190" ht="10.15" x14ac:dyDescent="0.3">
      <c r="A38" s="17" t="s">
        <v>29</v>
      </c>
      <c r="B38" s="31" t="s">
        <v>24</v>
      </c>
      <c r="C38" s="31"/>
      <c r="D38" s="58"/>
      <c r="E38" s="58"/>
      <c r="F38" s="58" t="s">
        <v>38</v>
      </c>
      <c r="G38" s="58"/>
      <c r="H38" s="58" t="s">
        <v>44</v>
      </c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30"/>
      <c r="Y38" s="58"/>
      <c r="Z38" s="58"/>
      <c r="AA38" s="58"/>
      <c r="AB38" s="58"/>
      <c r="AC38" s="58"/>
      <c r="AD38" s="58"/>
      <c r="AE38" s="58"/>
      <c r="AF38" s="63" t="s">
        <v>49</v>
      </c>
      <c r="AG38" s="58"/>
      <c r="AH38" s="58"/>
      <c r="AI38" s="59">
        <f>710</f>
        <v>710</v>
      </c>
      <c r="AJ38" s="65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48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190" ht="10.15" x14ac:dyDescent="0.3">
      <c r="A39" s="31" t="s">
        <v>23</v>
      </c>
      <c r="B39" s="31"/>
      <c r="C39" s="31"/>
      <c r="D39" s="58"/>
      <c r="E39" s="58"/>
      <c r="F39" s="58"/>
      <c r="G39" s="58"/>
      <c r="H39" s="58" t="s">
        <v>45</v>
      </c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30"/>
      <c r="Y39" s="58"/>
      <c r="Z39" s="58"/>
      <c r="AA39" s="58"/>
      <c r="AB39" s="58"/>
      <c r="AC39" s="58"/>
      <c r="AD39" s="58"/>
      <c r="AE39" s="58"/>
      <c r="AF39" s="58"/>
      <c r="AG39" s="58"/>
      <c r="AH39" s="58"/>
      <c r="AI39" s="58"/>
      <c r="AJ39" s="31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48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190" ht="13.15" thickBot="1" x14ac:dyDescent="0.4">
      <c r="A40" s="31"/>
      <c r="B40" s="29"/>
      <c r="C40" s="29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30"/>
      <c r="Y40" s="58"/>
      <c r="Z40" s="58"/>
      <c r="AA40" s="58"/>
      <c r="AB40" s="58"/>
      <c r="AC40" s="58"/>
      <c r="AD40" s="58"/>
      <c r="AE40" s="58"/>
      <c r="AF40" s="63" t="s">
        <v>50</v>
      </c>
      <c r="AG40" s="58"/>
      <c r="AH40" s="58"/>
      <c r="AI40" s="60">
        <f>AI36+AI38</f>
        <v>676</v>
      </c>
      <c r="AJ40" s="31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48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190" ht="13.15" thickTop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48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190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48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190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48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190" x14ac:dyDescent="0.3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48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190" s="30" customFormat="1" x14ac:dyDescent="0.35">
      <c r="A45" s="29"/>
      <c r="AJ45" s="31"/>
      <c r="AZ45" s="48"/>
    </row>
    <row r="46" spans="1:190" s="30" customFormat="1" ht="10.15" x14ac:dyDescent="0.3">
      <c r="AJ46" s="31"/>
      <c r="AZ46" s="48"/>
    </row>
    <row r="47" spans="1:190" s="30" customFormat="1" ht="10.15" x14ac:dyDescent="0.3">
      <c r="AZ47" s="48"/>
    </row>
    <row r="48" spans="1:190" s="30" customFormat="1" ht="10.15" x14ac:dyDescent="0.3">
      <c r="AZ48" s="48"/>
    </row>
    <row r="49" spans="1:35" s="30" customFormat="1" ht="10.15" x14ac:dyDescent="0.3"/>
    <row r="50" spans="1:35" s="30" customFormat="1" ht="10.15" x14ac:dyDescent="0.3"/>
    <row r="51" spans="1:35" s="30" customFormat="1" ht="10.15" x14ac:dyDescent="0.3"/>
    <row r="52" spans="1:35" s="30" customFormat="1" ht="10.15" x14ac:dyDescent="0.3"/>
    <row r="53" spans="1:35" s="30" customFormat="1" ht="10.15" x14ac:dyDescent="0.3"/>
    <row r="54" spans="1:35" s="30" customFormat="1" ht="10.15" x14ac:dyDescent="0.3"/>
    <row r="55" spans="1:35" s="30" customFormat="1" ht="10.15" x14ac:dyDescent="0.3"/>
    <row r="56" spans="1:35" s="30" customFormat="1" ht="10.15" x14ac:dyDescent="0.3"/>
    <row r="57" spans="1:35" x14ac:dyDescent="0.35">
      <c r="A57" s="30"/>
      <c r="C57"/>
      <c r="AI57" s="1"/>
    </row>
    <row r="58" spans="1:35" x14ac:dyDescent="0.35">
      <c r="C58"/>
      <c r="AI58" s="1"/>
    </row>
    <row r="59" spans="1:35" x14ac:dyDescent="0.35">
      <c r="C59"/>
      <c r="AI59" s="1"/>
    </row>
    <row r="60" spans="1:35" x14ac:dyDescent="0.35">
      <c r="C60"/>
      <c r="AI60" s="1"/>
    </row>
    <row r="61" spans="1:35" x14ac:dyDescent="0.35">
      <c r="C61"/>
      <c r="AI61" s="1"/>
    </row>
    <row r="62" spans="1:35" x14ac:dyDescent="0.35">
      <c r="C62"/>
      <c r="AI62" s="1"/>
    </row>
    <row r="63" spans="1:35" x14ac:dyDescent="0.35">
      <c r="C63"/>
      <c r="AI63" s="1"/>
    </row>
    <row r="64" spans="1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  <row r="87" spans="3:35" x14ac:dyDescent="0.35">
      <c r="C87"/>
      <c r="AI87" s="1"/>
    </row>
    <row r="88" spans="3:35" x14ac:dyDescent="0.35">
      <c r="C88"/>
      <c r="AI88" s="1"/>
    </row>
    <row r="89" spans="3:35" x14ac:dyDescent="0.35">
      <c r="C89"/>
      <c r="AI89" s="1"/>
    </row>
    <row r="90" spans="3:35" x14ac:dyDescent="0.35">
      <c r="C90"/>
      <c r="AI90" s="1"/>
    </row>
    <row r="91" spans="3:35" x14ac:dyDescent="0.35">
      <c r="C91"/>
      <c r="AI91" s="1"/>
    </row>
    <row r="92" spans="3:35" x14ac:dyDescent="0.35">
      <c r="C92"/>
      <c r="AI92" s="1"/>
    </row>
    <row r="93" spans="3:35" x14ac:dyDescent="0.35">
      <c r="C93"/>
      <c r="AI93" s="1"/>
    </row>
    <row r="94" spans="3:35" x14ac:dyDescent="0.35">
      <c r="C94"/>
      <c r="AI94" s="1"/>
    </row>
    <row r="95" spans="3:35" x14ac:dyDescent="0.35">
      <c r="C95"/>
      <c r="AI95" s="1"/>
    </row>
    <row r="96" spans="3:35" x14ac:dyDescent="0.35">
      <c r="C96"/>
      <c r="AI96" s="1"/>
    </row>
    <row r="97" spans="3:35" x14ac:dyDescent="0.35">
      <c r="C97"/>
      <c r="AI97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2023-09-06T18:03:06Z</cp:lastPrinted>
  <dcterms:created xsi:type="dcterms:W3CDTF">1998-07-03T22:57:08Z</dcterms:created>
  <dcterms:modified xsi:type="dcterms:W3CDTF">2023-11-06T19:13:29Z</dcterms:modified>
</cp:coreProperties>
</file>