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5F620487-B20F-41AE-9932-BFA75341947A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P20" i="1"/>
  <c r="AH29" i="1"/>
  <c r="AH19" i="1"/>
  <c r="AG19" i="1"/>
  <c r="AG29" i="1" s="1"/>
  <c r="AF19" i="1"/>
  <c r="AF29" i="1" s="1"/>
  <c r="V29" i="1"/>
  <c r="O29" i="1"/>
  <c r="N29" i="1"/>
  <c r="H29" i="1"/>
  <c r="G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F19" i="1"/>
  <c r="F29" i="1" s="1"/>
  <c r="E19" i="1"/>
  <c r="E29" i="1" s="1"/>
  <c r="D19" i="1"/>
  <c r="D29" i="1" s="1"/>
  <c r="AH31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<sst xmlns="http://schemas.openxmlformats.org/spreadsheetml/2006/main" count="188" uniqueCount="69">
  <si>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</si>
  <si>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</si>
  <si>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</si>
  <si>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</si>
  <si>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</si>
  <si>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</si>
  <si>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</si>
  <si>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</si>
  <si>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</si>
  <si>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</si>
  <si>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</si>
  <si>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</si>
  <si>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</si>
  <si>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</si>
  <si>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</si>
  <si>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</si>
  <si>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</si>
  <si>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</si>
  <si>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</si>
  <si>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</si>
  <si>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</si>
  <si>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</si>
  <si>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</si>
  <si>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</si>
  <si>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</si>
  <si>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</si>
  <si>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</si>
  <si>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</si>
  <si>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</si>
  <si>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</si>
  <si>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</si>
  <si>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</si>
  <si>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</si>
  <si>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</si>
  <si>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</si>
  <si>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</si>
  <si>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</si>
  <si>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</si>
  <si>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</si>
  <si>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</si>
  <si>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</si>
  <si>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</si>
  <si>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</si>
  <si>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</si>
  <si>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</si>
  <si>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</si>
  <si>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</si>
  <si>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</si>
  <si>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</si>
  <si>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</si>
  <si>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</si>
  <si>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</si>
  <si>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</si>
  <si>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</si>
  <si>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1803</t>
  </si>
  <si>
    <t>Qualex Grange Burnaby</t>
  </si>
  <si>
    <t>WD</t>
  </si>
  <si>
    <t>IFC</t>
  </si>
  <si>
    <t>Feasibility Study</t>
  </si>
  <si>
    <t>happy hour</t>
  </si>
  <si>
    <t>2303</t>
  </si>
  <si>
    <t>Mosaic 200th St Langley</t>
  </si>
  <si>
    <t>2009</t>
  </si>
  <si>
    <t>Aragon Church Rd Sooke</t>
  </si>
  <si>
    <t>CA</t>
  </si>
  <si>
    <t>November 2023</t>
  </si>
  <si>
    <t>2017</t>
  </si>
  <si>
    <t>Emery Phase 3</t>
  </si>
  <si>
    <t>Site Visit/Site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</si>
</sst>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D17" sqref="AD17"/>
    </sheetView>
  </sheetViews>
  <sheetFormatPr defaultColWidth="7.54296875" defaultRowHeight="12.5" x14ac:dyDescent="0.25"/>
  <cols>
    <col min="1" max="1" width="8.453125" style="73" customWidth="1"/>
    <col min="2" max="2" width="22.4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52</v>
      </c>
      <c r="B8" s="34" t="s">
        <v>53</v>
      </c>
      <c r="C8" s="35" t="s">
        <v>56</v>
      </c>
      <c r="D8" s="36">
        <v>4.5</v>
      </c>
      <c r="E8" s="36">
        <v>4.5</v>
      </c>
      <c r="F8" s="36">
        <v>6.5</v>
      </c>
      <c r="G8" s="36" t="s">
        <v>20</v>
      </c>
      <c r="H8" s="36" t="s">
        <v>20</v>
      </c>
      <c r="I8" s="36">
        <v>3.5</v>
      </c>
      <c r="J8" s="36">
        <v>7.5</v>
      </c>
      <c r="K8" s="36">
        <v>1.5</v>
      </c>
      <c r="L8" s="36">
        <v>4.5</v>
      </c>
      <c r="M8" s="36">
        <v>7.5</v>
      </c>
      <c r="N8" s="36" t="s">
        <v>20</v>
      </c>
      <c r="O8" s="36" t="s">
        <v>20</v>
      </c>
      <c r="P8" s="36"/>
      <c r="Q8" s="36">
        <v>7.5</v>
      </c>
      <c r="R8" s="36">
        <v>4.5</v>
      </c>
      <c r="S8" s="36">
        <v>3.5</v>
      </c>
      <c r="T8" s="36">
        <v>7.5</v>
      </c>
      <c r="U8" s="36" t="s">
        <v>20</v>
      </c>
      <c r="V8" s="36" t="s">
        <v>20</v>
      </c>
      <c r="W8" s="36">
        <v>3</v>
      </c>
      <c r="X8" s="36">
        <v>5.5</v>
      </c>
      <c r="Y8" s="36">
        <v>4.5</v>
      </c>
      <c r="Z8" s="36">
        <v>7.5</v>
      </c>
      <c r="AA8" s="36">
        <v>7</v>
      </c>
      <c r="AB8" s="36" t="s">
        <v>20</v>
      </c>
      <c r="AC8" s="36" t="s">
        <v>20</v>
      </c>
      <c r="AD8" s="36">
        <v>7.5</v>
      </c>
      <c r="AE8" s="36">
        <v>7</v>
      </c>
      <c r="AF8" s="36">
        <v>7.5</v>
      </c>
      <c r="AG8" s="36">
        <v>7</v>
      </c>
      <c r="AH8" s="36"/>
      <c r="AI8" s="37">
        <f t="shared" ref="AI8:AI17" si="0">SUM(D8:AH8)</f>
        <v>119.5</v>
      </c>
      <c r="AJ8" s="38" t="s">
        <v>57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54</v>
      </c>
      <c r="B10" s="34" t="s">
        <v>55</v>
      </c>
      <c r="C10" s="35" t="s">
        <v>56</v>
      </c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 t="s">
        <v>57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62</v>
      </c>
      <c r="B12" s="34" t="s">
        <v>63</v>
      </c>
      <c r="C12" s="35" t="s">
        <v>56</v>
      </c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 t="s">
        <v>64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 t="s">
        <v>60</v>
      </c>
      <c r="B14" s="34" t="s">
        <v>61</v>
      </c>
      <c r="C14" s="35" t="s">
        <v>26</v>
      </c>
      <c r="D14" s="36">
        <v>3</v>
      </c>
      <c r="E14" s="36">
        <v>3</v>
      </c>
      <c r="F14" s="79">
        <v>1</v>
      </c>
      <c r="G14" s="36" t="s">
        <v>20</v>
      </c>
      <c r="H14" s="36" t="s">
        <v>20</v>
      </c>
      <c r="I14" s="36">
        <v>4</v>
      </c>
      <c r="J14" s="36"/>
      <c r="K14" s="36">
        <v>6</v>
      </c>
      <c r="L14" s="36">
        <v>3</v>
      </c>
      <c r="M14" s="79"/>
      <c r="N14" s="36" t="s">
        <v>20</v>
      </c>
      <c r="O14" s="36" t="s">
        <v>20</v>
      </c>
      <c r="P14" s="36"/>
      <c r="Q14" s="36"/>
      <c r="R14" s="36">
        <v>3.5</v>
      </c>
      <c r="S14" s="36"/>
      <c r="T14" s="79"/>
      <c r="U14" s="36" t="s">
        <v>20</v>
      </c>
      <c r="V14" s="36" t="s">
        <v>20</v>
      </c>
      <c r="W14" s="36">
        <v>3.5</v>
      </c>
      <c r="X14" s="36">
        <v>1.5</v>
      </c>
      <c r="Y14" s="36">
        <v>3</v>
      </c>
      <c r="Z14" s="36"/>
      <c r="AA14" s="79"/>
      <c r="AB14" s="36" t="s">
        <v>20</v>
      </c>
      <c r="AC14" s="36" t="s">
        <v>20</v>
      </c>
      <c r="AD14" s="36"/>
      <c r="AE14" s="36"/>
      <c r="AF14" s="36"/>
      <c r="AG14" s="36"/>
      <c r="AH14" s="79"/>
      <c r="AI14" s="37">
        <f>SUM(D14:AH14)</f>
        <v>31.5</v>
      </c>
      <c r="AJ14" s="38" t="s">
        <v>58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 t="s">
        <v>66</v>
      </c>
      <c r="B16" s="34" t="s">
        <v>67</v>
      </c>
      <c r="C16" s="35" t="s">
        <v>33</v>
      </c>
      <c r="D16" s="36"/>
      <c r="E16" s="36"/>
      <c r="F16" s="78"/>
      <c r="G16" s="36" t="s">
        <v>20</v>
      </c>
      <c r="H16" s="36" t="s">
        <v>20</v>
      </c>
      <c r="I16" s="36"/>
      <c r="J16" s="36"/>
      <c r="K16" s="36"/>
      <c r="L16" s="36"/>
      <c r="M16" s="78"/>
      <c r="N16" s="36" t="s">
        <v>20</v>
      </c>
      <c r="O16" s="36" t="s">
        <v>20</v>
      </c>
      <c r="P16" s="36"/>
      <c r="Q16" s="36"/>
      <c r="R16" s="36"/>
      <c r="S16" s="36">
        <v>4</v>
      </c>
      <c r="T16" s="78"/>
      <c r="U16" s="36" t="s">
        <v>20</v>
      </c>
      <c r="V16" s="36" t="s">
        <v>20</v>
      </c>
      <c r="W16" s="36">
        <v>1</v>
      </c>
      <c r="X16" s="36"/>
      <c r="Y16" s="36"/>
      <c r="Z16" s="36"/>
      <c r="AA16" s="78"/>
      <c r="AB16" s="36" t="s">
        <v>20</v>
      </c>
      <c r="AC16" s="36" t="s">
        <v>20</v>
      </c>
      <c r="AD16" s="36"/>
      <c r="AE16" s="36"/>
      <c r="AF16" s="36"/>
      <c r="AG16" s="36"/>
      <c r="AH16" s="78"/>
      <c r="AI16" s="37">
        <f>SUM(D16:AH16)</f>
        <v>5</v>
      </c>
      <c r="AJ16" s="38" t="s">
        <v>68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>SUM(D8:D18)</f>
        <v>7.5</v>
      </c>
      <c r="E19" s="50">
        <f>SUM(E8:E18)</f>
        <v>7.5</v>
      </c>
      <c r="F19" s="50">
        <f>SUM(F8:F18)</f>
        <v>7.5</v>
      </c>
      <c r="G19" s="50">
        <f t="shared" ref="G19:J19" si="3">SUM(G8:G18)</f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>SUM(K8:K18)</f>
        <v>7.5</v>
      </c>
      <c r="L19" s="50">
        <f>SUM(L8:L18)</f>
        <v>7.5</v>
      </c>
      <c r="M19" s="50">
        <f t="shared" ref="M19:Q19" si="4">SUM(M8:M18)</f>
        <v>7.5</v>
      </c>
      <c r="N19" s="50">
        <f t="shared" si="4"/>
        <v>0</v>
      </c>
      <c r="O19" s="50">
        <f t="shared" si="4"/>
        <v>0</v>
      </c>
      <c r="P19" s="50">
        <f t="shared" si="4"/>
        <v>0</v>
      </c>
      <c r="Q19" s="50">
        <f t="shared" si="4"/>
        <v>7.5</v>
      </c>
      <c r="R19" s="50">
        <f>SUM(R8:R18)</f>
        <v>8</v>
      </c>
      <c r="S19" s="50">
        <f>SUM(S8:S18)</f>
        <v>7.5</v>
      </c>
      <c r="T19" s="50">
        <f t="shared" ref="T19:X19" si="5">SUM(T8:T18)</f>
        <v>7.5</v>
      </c>
      <c r="U19" s="50">
        <f t="shared" si="5"/>
        <v>0</v>
      </c>
      <c r="V19" s="50">
        <f t="shared" si="5"/>
        <v>0</v>
      </c>
      <c r="W19" s="50">
        <f t="shared" si="5"/>
        <v>7.5</v>
      </c>
      <c r="X19" s="50">
        <f t="shared" si="5"/>
        <v>7</v>
      </c>
      <c r="Y19" s="50">
        <f>SUM(Y8:Y18)</f>
        <v>7.5</v>
      </c>
      <c r="Z19" s="50">
        <f>SUM(Z8:Z18)</f>
        <v>7.5</v>
      </c>
      <c r="AA19" s="50">
        <f t="shared" ref="AA19:AE19" si="6">SUM(AA8:AA18)</f>
        <v>7</v>
      </c>
      <c r="AB19" s="50">
        <f t="shared" si="6"/>
        <v>0</v>
      </c>
      <c r="AC19" s="50">
        <f t="shared" si="6"/>
        <v>0</v>
      </c>
      <c r="AD19" s="50">
        <f t="shared" si="6"/>
        <v>7.5</v>
      </c>
      <c r="AE19" s="50">
        <f t="shared" si="6"/>
        <v>7</v>
      </c>
      <c r="AF19" s="50">
        <f>SUM(AF8:AF18)</f>
        <v>7.5</v>
      </c>
      <c r="AG19" s="50">
        <f>SUM(AG8:AG18)</f>
        <v>7</v>
      </c>
      <c r="AH19" s="50">
        <f t="shared" ref="AH19" si="7">SUM(AH8:AH18)</f>
        <v>0</v>
      </c>
      <c r="AI19" s="51">
        <f>SUM(AI8:AI18)</f>
        <v>156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>
        <f>7.5</f>
        <v>7.5</v>
      </c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2" t="s">
        <v>59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E29" si="9">SUM(D19:D28)</f>
        <v>7.5</v>
      </c>
      <c r="E29" s="50">
        <f t="shared" si="9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10">SUM(I19:I28)</f>
        <v>7.5</v>
      </c>
      <c r="J29" s="50">
        <f t="shared" si="10"/>
        <v>7.5</v>
      </c>
      <c r="K29" s="50">
        <f t="shared" si="10"/>
        <v>7.5</v>
      </c>
      <c r="L29" s="50">
        <f t="shared" si="10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11">SUM(P19:P28)</f>
        <v>7.5</v>
      </c>
      <c r="Q29" s="50">
        <f t="shared" si="11"/>
        <v>7.5</v>
      </c>
      <c r="R29" s="50">
        <f t="shared" si="11"/>
        <v>8</v>
      </c>
      <c r="S29" s="50">
        <f t="shared" si="11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12">SUM(W19:W28)</f>
        <v>7.5</v>
      </c>
      <c r="X29" s="50">
        <f t="shared" si="12"/>
        <v>7</v>
      </c>
      <c r="Y29" s="50">
        <f t="shared" si="12"/>
        <v>7.5</v>
      </c>
      <c r="Z29" s="50">
        <f t="shared" si="12"/>
        <v>7.5</v>
      </c>
      <c r="AA29" s="50">
        <f>SUM(AA19:AA28)</f>
        <v>7</v>
      </c>
      <c r="AB29" s="50">
        <f>SUM(AB19:AB28)</f>
        <v>0</v>
      </c>
      <c r="AC29" s="50">
        <f>SUM(AC19:AC28)</f>
        <v>0</v>
      </c>
      <c r="AD29" s="50">
        <f t="shared" ref="AD29:AG29" si="13">SUM(AD19:AD28)</f>
        <v>7.5</v>
      </c>
      <c r="AE29" s="50">
        <f t="shared" si="13"/>
        <v>7</v>
      </c>
      <c r="AF29" s="50">
        <f t="shared" si="13"/>
        <v>7.5</v>
      </c>
      <c r="AG29" s="50">
        <f t="shared" si="13"/>
        <v>7</v>
      </c>
      <c r="AH29" s="50">
        <f>SUM(AH19:AH28)</f>
        <v>0</v>
      </c>
      <c r="AI29" s="51">
        <f>SUM(AI19:AI28)</f>
        <v>163.5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-1.5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17</f>
        <v>17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15.5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2023-01-09T19:28:25Z</cp:lastPrinted>
  <dcterms:created xsi:type="dcterms:W3CDTF">1998-07-03T22:57:08Z</dcterms:created>
  <dcterms:modified xsi:type="dcterms:W3CDTF">2023-12-01T00:07:18Z</dcterms:modified>
</cp:coreProperties>
</file>