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1" documentId="13_ncr:1_{B00D19A5-5167-4470-9081-E4AFCE420BF1}" xr6:coauthVersionLast="47" xr6:coauthVersionMax="47" xr10:uidLastSave="{04B757E0-7CEC-4364-AC3E-25CF5795A05B}"/>
  <bookViews>
    <workbookView xWindow="14600" yWindow="990" windowWidth="12110" windowHeight="17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8" i="1" l="1"/>
  <c r="AH34" i="1"/>
  <c r="H20" i="1"/>
  <c r="AH19" i="1"/>
  <c r="AG19" i="1"/>
  <c r="AG29" i="1" s="1"/>
  <c r="AF19" i="1"/>
  <c r="AF29" i="1" s="1"/>
  <c r="AA29" i="1"/>
  <c r="AE19" i="1"/>
  <c r="AE29" i="1" s="1"/>
  <c r="AD19" i="1"/>
  <c r="AD29" i="1" s="1"/>
  <c r="AC19" i="1"/>
  <c r="AC29" i="1" s="1"/>
  <c r="AB19" i="1"/>
  <c r="AB29" i="1" s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1" i="1"/>
  <c r="AH29" i="1"/>
  <c r="AI34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6" i="1" s="1"/>
  <c r="AI40" i="1" s="1"/>
</calcChain>
</file>

<file path=xl/sharedStrings.xml><?xml version="1.0" encoding="utf-8"?>
<sst xmlns="http://schemas.openxmlformats.org/spreadsheetml/2006/main" count="199" uniqueCount="67">
  <si>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</si>
  <si>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</si>
  <si>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</si>
  <si>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</si>
  <si>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</si>
  <si>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</si>
  <si>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</si>
  <si>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</si>
  <si>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</si>
  <si>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</si>
  <si>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</si>
  <si>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</si>
  <si>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</si>
  <si>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</si>
  <si>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</si>
  <si>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</si>
  <si>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</si>
  <si>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</si>
  <si>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</si>
  <si>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</si>
  <si>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</si>
  <si>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</si>
  <si>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</si>
  <si>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</si>
  <si>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</si>
  <si>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</si>
  <si>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</si>
  <si>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</si>
  <si>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</si>
  <si>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</si>
  <si>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</si>
  <si>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</si>
  <si>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</si>
  <si>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</si>
  <si>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</si>
  <si>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</si>
  <si>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</si>
  <si>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</si>
  <si>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</si>
  <si>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Rosemary Joseph</t>
  </si>
  <si>
    <t>2013</t>
  </si>
  <si>
    <t>Qualex Harrison &amp; Kemsley</t>
  </si>
  <si>
    <t>WD</t>
  </si>
  <si>
    <t>CA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</si>
  <si>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</si>
  <si>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</si>
  <si>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</si>
  <si>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</si>
  <si>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</si>
  <si>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</si>
  <si>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</si>
  <si>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</si>
  <si>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</si>
  <si>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Qualex Harrison &amp; Kemsley - Extra</t>
  </si>
  <si>
    <t>WORKING FROM HOME</t>
  </si>
  <si>
    <t>Lunch and Learn</t>
  </si>
  <si>
    <t>1712</t>
  </si>
  <si>
    <t>BPP Area 6 Lot 3</t>
  </si>
  <si>
    <t>August 2024</t>
  </si>
  <si>
    <t xml:space="preserve">office event </t>
  </si>
  <si>
    <t>Dr's Appointment</t>
  </si>
  <si>
    <t>1901</t>
  </si>
  <si>
    <t>Quadreal - Maplewood</t>
  </si>
  <si>
    <t>2403</t>
  </si>
  <si>
    <t>10th &amp; Guelph</t>
  </si>
  <si>
    <t>Project transition meeting</t>
  </si>
  <si>
    <t>HC parking calculations for Qualex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</si>
</sst>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2" fillId="6" borderId="28" xfId="0" applyFont="1" applyFill="1" applyBorder="1"/>
    <xf numFmtId="164" fontId="6" fillId="6" borderId="0" xfId="0" applyNumberFormat="1" applyFont="1" applyFill="1"/>
    <xf numFmtId="164" fontId="3" fillId="6" borderId="0" xfId="0" applyNumberFormat="1" applyFont="1" applyFill="1" applyProtection="1">
      <protection locked="0"/>
    </xf>
    <xf numFmtId="0" fontId="1" fillId="6" borderId="21" xfId="0" applyFont="1" applyFill="1" applyBorder="1"/>
    <xf numFmtId="164" fontId="6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C14" sqref="C14"/>
    </sheetView>
  </sheetViews>
  <sheetFormatPr defaultColWidth="7.54296875" defaultRowHeight="12.5" x14ac:dyDescent="0.25"/>
  <cols>
    <col min="1" max="1" width="8.453125" style="73" customWidth="1"/>
    <col min="2" max="2" width="30.26953125" style="73" customWidth="1"/>
    <col min="3" max="3" width="5" style="75" customWidth="1"/>
    <col min="4" max="34" width="3.453125" style="74" customWidth="1"/>
    <col min="35" max="35" width="5.6328125" style="76" customWidth="1"/>
    <col min="36" max="36" width="51.089843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39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29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1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1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1" t="s">
        <v>15</v>
      </c>
      <c r="AG7" s="30" t="s">
        <v>17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 t="s">
        <v>20</v>
      </c>
      <c r="G8" s="36" t="s">
        <v>20</v>
      </c>
      <c r="H8" s="36"/>
      <c r="I8" s="36"/>
      <c r="J8" s="36"/>
      <c r="K8" s="36"/>
      <c r="L8" s="36"/>
      <c r="M8" s="36" t="s">
        <v>20</v>
      </c>
      <c r="N8" s="36" t="s">
        <v>20</v>
      </c>
      <c r="O8" s="36"/>
      <c r="P8" s="36"/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41"/>
      <c r="E9" s="41"/>
      <c r="F9" s="36" t="s">
        <v>20</v>
      </c>
      <c r="G9" s="36" t="s">
        <v>20</v>
      </c>
      <c r="H9" s="41"/>
      <c r="I9" s="41"/>
      <c r="J9" s="41"/>
      <c r="K9" s="41"/>
      <c r="L9" s="41"/>
      <c r="M9" s="36" t="s">
        <v>20</v>
      </c>
      <c r="N9" s="36" t="s">
        <v>20</v>
      </c>
      <c r="O9" s="41"/>
      <c r="P9" s="41"/>
      <c r="Q9" s="41"/>
      <c r="R9" s="41"/>
      <c r="S9" s="41"/>
      <c r="T9" s="36" t="s">
        <v>20</v>
      </c>
      <c r="U9" s="36" t="s">
        <v>20</v>
      </c>
      <c r="V9" s="41"/>
      <c r="W9" s="41"/>
      <c r="X9" s="41"/>
      <c r="Y9" s="41"/>
      <c r="Z9" s="41"/>
      <c r="AA9" s="36" t="s">
        <v>20</v>
      </c>
      <c r="AB9" s="36" t="s">
        <v>20</v>
      </c>
      <c r="AC9" s="41"/>
      <c r="AD9" s="41"/>
      <c r="AE9" s="41"/>
      <c r="AF9" s="41"/>
      <c r="AG9" s="41"/>
      <c r="AH9" s="36" t="s">
        <v>20</v>
      </c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40</v>
      </c>
      <c r="B10" s="34" t="s">
        <v>41</v>
      </c>
      <c r="C10" s="35" t="s">
        <v>43</v>
      </c>
      <c r="D10" s="36">
        <v>6.5</v>
      </c>
      <c r="E10" s="36"/>
      <c r="F10" s="36" t="s">
        <v>20</v>
      </c>
      <c r="G10" s="36" t="s">
        <v>20</v>
      </c>
      <c r="H10" s="36"/>
      <c r="I10" s="36">
        <v>7.5</v>
      </c>
      <c r="J10" s="36">
        <v>2.5</v>
      </c>
      <c r="K10" s="36">
        <v>3.5</v>
      </c>
      <c r="L10" s="36">
        <v>5</v>
      </c>
      <c r="M10" s="36" t="s">
        <v>20</v>
      </c>
      <c r="N10" s="36" t="s">
        <v>20</v>
      </c>
      <c r="O10" s="36">
        <v>7.5</v>
      </c>
      <c r="P10" s="36">
        <v>7</v>
      </c>
      <c r="Q10" s="36">
        <v>7.5</v>
      </c>
      <c r="R10" s="36">
        <v>5.5</v>
      </c>
      <c r="S10" s="36">
        <v>5</v>
      </c>
      <c r="T10" s="36" t="s">
        <v>20</v>
      </c>
      <c r="U10" s="36" t="s">
        <v>20</v>
      </c>
      <c r="V10" s="36">
        <v>6.5</v>
      </c>
      <c r="W10" s="36">
        <v>7</v>
      </c>
      <c r="X10" s="36">
        <v>7</v>
      </c>
      <c r="Y10" s="36">
        <v>4.5</v>
      </c>
      <c r="Z10" s="36">
        <v>7.5</v>
      </c>
      <c r="AA10" s="36" t="s">
        <v>20</v>
      </c>
      <c r="AB10" s="36" t="s">
        <v>20</v>
      </c>
      <c r="AC10" s="36">
        <v>7.5</v>
      </c>
      <c r="AD10" s="36">
        <v>7.5</v>
      </c>
      <c r="AE10" s="36">
        <v>7.5</v>
      </c>
      <c r="AF10" s="36">
        <v>3.5</v>
      </c>
      <c r="AG10" s="36">
        <v>4.5</v>
      </c>
      <c r="AH10" s="36" t="s">
        <v>20</v>
      </c>
      <c r="AI10" s="37">
        <f t="shared" si="1"/>
        <v>120.5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40</v>
      </c>
      <c r="B11" s="28" t="s">
        <v>53</v>
      </c>
      <c r="C11" s="29" t="s">
        <v>42</v>
      </c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/>
      <c r="Y11" s="41"/>
      <c r="Z11" s="41"/>
      <c r="AA11" s="36" t="s">
        <v>20</v>
      </c>
      <c r="AB11" s="36" t="s">
        <v>20</v>
      </c>
      <c r="AC11" s="41"/>
      <c r="AD11" s="41">
        <v>0.5</v>
      </c>
      <c r="AE11" s="41"/>
      <c r="AF11" s="41"/>
      <c r="AG11" s="41"/>
      <c r="AH11" s="36" t="s">
        <v>20</v>
      </c>
      <c r="AI11" s="37">
        <f t="shared" si="1"/>
        <v>0.5</v>
      </c>
      <c r="AJ11" s="32" t="s">
        <v>66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43</v>
      </c>
      <c r="D13" s="41">
        <v>1</v>
      </c>
      <c r="E13" s="41"/>
      <c r="F13" s="36" t="s">
        <v>20</v>
      </c>
      <c r="G13" s="36" t="s">
        <v>20</v>
      </c>
      <c r="H13" s="41"/>
      <c r="I13" s="41"/>
      <c r="J13" s="41">
        <v>3.5</v>
      </c>
      <c r="K13" s="41">
        <v>4</v>
      </c>
      <c r="L13" s="41">
        <v>2.5</v>
      </c>
      <c r="M13" s="36" t="s">
        <v>20</v>
      </c>
      <c r="N13" s="36" t="s">
        <v>20</v>
      </c>
      <c r="O13" s="41"/>
      <c r="P13" s="41">
        <v>0.5</v>
      </c>
      <c r="Q13" s="41"/>
      <c r="R13" s="41">
        <v>2.5</v>
      </c>
      <c r="S13" s="41"/>
      <c r="T13" s="36" t="s">
        <v>20</v>
      </c>
      <c r="U13" s="36" t="s">
        <v>20</v>
      </c>
      <c r="V13" s="41"/>
      <c r="W13" s="41"/>
      <c r="X13" s="41"/>
      <c r="Y13" s="41"/>
      <c r="Z13" s="41"/>
      <c r="AA13" s="36" t="s">
        <v>20</v>
      </c>
      <c r="AB13" s="36" t="s">
        <v>20</v>
      </c>
      <c r="AC13" s="41"/>
      <c r="AD13" s="41"/>
      <c r="AE13" s="41"/>
      <c r="AF13" s="41"/>
      <c r="AG13" s="41"/>
      <c r="AH13" s="36" t="s">
        <v>20</v>
      </c>
      <c r="AI13" s="37">
        <f t="shared" si="1"/>
        <v>14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 t="s">
        <v>61</v>
      </c>
      <c r="B14" s="34" t="s">
        <v>62</v>
      </c>
      <c r="C14" s="35" t="s">
        <v>27</v>
      </c>
      <c r="D14" s="36"/>
      <c r="E14" s="79"/>
      <c r="F14" s="36" t="s">
        <v>20</v>
      </c>
      <c r="G14" s="36" t="s">
        <v>20</v>
      </c>
      <c r="H14" s="36"/>
      <c r="I14" s="36"/>
      <c r="J14" s="36"/>
      <c r="K14" s="36"/>
      <c r="L14" s="79"/>
      <c r="M14" s="36" t="s">
        <v>20</v>
      </c>
      <c r="N14" s="36" t="s">
        <v>20</v>
      </c>
      <c r="O14" s="36"/>
      <c r="P14" s="36"/>
      <c r="Q14" s="36"/>
      <c r="R14" s="36"/>
      <c r="S14" s="79">
        <v>2.5</v>
      </c>
      <c r="T14" s="36" t="s">
        <v>20</v>
      </c>
      <c r="U14" s="36" t="s">
        <v>20</v>
      </c>
      <c r="V14" s="36">
        <v>1</v>
      </c>
      <c r="W14" s="36">
        <v>1</v>
      </c>
      <c r="X14" s="36">
        <v>0.5</v>
      </c>
      <c r="Y14" s="36">
        <v>3</v>
      </c>
      <c r="Z14" s="79"/>
      <c r="AA14" s="36" t="s">
        <v>20</v>
      </c>
      <c r="AB14" s="36" t="s">
        <v>20</v>
      </c>
      <c r="AC14" s="36"/>
      <c r="AD14" s="36"/>
      <c r="AE14" s="36"/>
      <c r="AF14" s="36">
        <v>2</v>
      </c>
      <c r="AG14" s="79">
        <v>3</v>
      </c>
      <c r="AH14" s="36" t="s">
        <v>20</v>
      </c>
      <c r="AI14" s="37">
        <f>SUM(D14:AH14)</f>
        <v>13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 t="s">
        <v>63</v>
      </c>
      <c r="B16" s="34" t="s">
        <v>64</v>
      </c>
      <c r="C16" s="35" t="s">
        <v>47</v>
      </c>
      <c r="D16" s="36"/>
      <c r="E16" s="78"/>
      <c r="F16" s="36" t="s">
        <v>20</v>
      </c>
      <c r="G16" s="36" t="s">
        <v>20</v>
      </c>
      <c r="H16" s="36"/>
      <c r="I16" s="36"/>
      <c r="J16" s="36"/>
      <c r="K16" s="36"/>
      <c r="L16" s="78"/>
      <c r="M16" s="36" t="s">
        <v>20</v>
      </c>
      <c r="N16" s="36" t="s">
        <v>20</v>
      </c>
      <c r="O16" s="36"/>
      <c r="P16" s="36"/>
      <c r="Q16" s="36"/>
      <c r="R16" s="36"/>
      <c r="S16" s="78"/>
      <c r="T16" s="36" t="s">
        <v>20</v>
      </c>
      <c r="U16" s="36" t="s">
        <v>20</v>
      </c>
      <c r="V16" s="36"/>
      <c r="W16" s="36"/>
      <c r="X16" s="36"/>
      <c r="Y16" s="36"/>
      <c r="Z16" s="78"/>
      <c r="AA16" s="36" t="s">
        <v>20</v>
      </c>
      <c r="AB16" s="36" t="s">
        <v>20</v>
      </c>
      <c r="AC16" s="36"/>
      <c r="AD16" s="36"/>
      <c r="AE16" s="36"/>
      <c r="AF16" s="36">
        <v>2</v>
      </c>
      <c r="AG16" s="78"/>
      <c r="AH16" s="36" t="s">
        <v>20</v>
      </c>
      <c r="AI16" s="37">
        <f>SUM(D16:AH16)</f>
        <v>2</v>
      </c>
      <c r="AJ16" s="38" t="s">
        <v>65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>SUM(D8:D18)</f>
        <v>7.5</v>
      </c>
      <c r="E19" s="50">
        <f>SUM(E8:E18)</f>
        <v>0</v>
      </c>
      <c r="F19" s="50">
        <f t="shared" ref="F19:H19" si="3">SUM(F8:F18)</f>
        <v>0</v>
      </c>
      <c r="G19" s="50">
        <f t="shared" si="3"/>
        <v>0</v>
      </c>
      <c r="H19" s="50">
        <f t="shared" si="3"/>
        <v>0</v>
      </c>
      <c r="I19" s="50">
        <f>SUM(I8:I18)</f>
        <v>7.5</v>
      </c>
      <c r="J19" s="50">
        <f>SUM(J8:J18)</f>
        <v>6</v>
      </c>
      <c r="K19" s="50">
        <f>SUM(K8:K18)</f>
        <v>7.5</v>
      </c>
      <c r="L19" s="50">
        <f t="shared" ref="L19:P19" si="4">SUM(L8:L18)</f>
        <v>7.5</v>
      </c>
      <c r="M19" s="50">
        <f t="shared" si="4"/>
        <v>0</v>
      </c>
      <c r="N19" s="50">
        <f t="shared" si="4"/>
        <v>0</v>
      </c>
      <c r="O19" s="50">
        <f t="shared" si="4"/>
        <v>7.5</v>
      </c>
      <c r="P19" s="50">
        <f t="shared" si="4"/>
        <v>7.5</v>
      </c>
      <c r="Q19" s="50">
        <f>SUM(Q8:Q18)</f>
        <v>7.5</v>
      </c>
      <c r="R19" s="50">
        <f t="shared" ref="R19:W19" si="5">SUM(R8:R18)</f>
        <v>8</v>
      </c>
      <c r="S19" s="50">
        <f t="shared" si="5"/>
        <v>7.5</v>
      </c>
      <c r="T19" s="50">
        <f t="shared" si="5"/>
        <v>0</v>
      </c>
      <c r="U19" s="50">
        <f t="shared" si="5"/>
        <v>0</v>
      </c>
      <c r="V19" s="50">
        <f t="shared" si="5"/>
        <v>7.5</v>
      </c>
      <c r="W19" s="50">
        <f t="shared" si="5"/>
        <v>8</v>
      </c>
      <c r="X19" s="50">
        <f>SUM(X8:X18)</f>
        <v>7.5</v>
      </c>
      <c r="Y19" s="50">
        <f t="shared" ref="Y19:AD19" si="6">SUM(Y8:Y18)</f>
        <v>7.5</v>
      </c>
      <c r="Z19" s="50">
        <f t="shared" si="6"/>
        <v>7.5</v>
      </c>
      <c r="AA19" s="50">
        <f t="shared" si="6"/>
        <v>0</v>
      </c>
      <c r="AB19" s="50">
        <f t="shared" si="6"/>
        <v>0</v>
      </c>
      <c r="AC19" s="50">
        <f t="shared" si="6"/>
        <v>7.5</v>
      </c>
      <c r="AD19" s="50">
        <f t="shared" si="6"/>
        <v>8</v>
      </c>
      <c r="AE19" s="50">
        <f>SUM(AE8:AE18)</f>
        <v>7.5</v>
      </c>
      <c r="AF19" s="50">
        <f t="shared" ref="AF19:AH19" si="7">SUM(AF8:AF18)</f>
        <v>7.5</v>
      </c>
      <c r="AG19" s="50">
        <f t="shared" si="7"/>
        <v>7.5</v>
      </c>
      <c r="AH19" s="50">
        <f t="shared" si="7"/>
        <v>0</v>
      </c>
      <c r="AI19" s="51">
        <f>SUM(AI8:AI18)</f>
        <v>150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>
        <f>7.5</f>
        <v>7.5</v>
      </c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8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8"/>
        <v>0</v>
      </c>
      <c r="AJ21" s="5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8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8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37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 t="s">
        <v>55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>
        <v>1.5</v>
      </c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8"/>
        <v>1.5</v>
      </c>
      <c r="AJ25" s="52" t="s">
        <v>60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8"/>
        <v>0</v>
      </c>
      <c r="AJ26" s="56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38</v>
      </c>
      <c r="B27" s="82"/>
      <c r="C27" s="57"/>
      <c r="D27" s="55"/>
      <c r="E27" s="55">
        <v>7.5</v>
      </c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7.5</v>
      </c>
      <c r="AJ27" s="52" t="s">
        <v>59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38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" si="9">SUM(D19:D28)</f>
        <v>7.5</v>
      </c>
      <c r="E29" s="50">
        <f>SUM(E19:E28)</f>
        <v>7.5</v>
      </c>
      <c r="F29" s="50">
        <f>SUM(F19:F28)</f>
        <v>0</v>
      </c>
      <c r="G29" s="50">
        <f>SUM(G19:G28)</f>
        <v>0</v>
      </c>
      <c r="H29" s="50">
        <f t="shared" ref="H29:K29" si="10">SUM(H19:H28)</f>
        <v>7.5</v>
      </c>
      <c r="I29" s="50">
        <f t="shared" si="10"/>
        <v>7.5</v>
      </c>
      <c r="J29" s="50">
        <f t="shared" si="10"/>
        <v>7.5</v>
      </c>
      <c r="K29" s="50">
        <f t="shared" si="10"/>
        <v>7.5</v>
      </c>
      <c r="L29" s="50">
        <f>SUM(L19:L28)</f>
        <v>7.5</v>
      </c>
      <c r="M29" s="50">
        <f>SUM(M19:M28)</f>
        <v>0</v>
      </c>
      <c r="N29" s="50">
        <f>SUM(N19:N28)</f>
        <v>0</v>
      </c>
      <c r="O29" s="50">
        <f t="shared" ref="O29:R29" si="11">SUM(O19:O28)</f>
        <v>7.5</v>
      </c>
      <c r="P29" s="50">
        <f t="shared" si="11"/>
        <v>7.5</v>
      </c>
      <c r="Q29" s="50">
        <f t="shared" si="11"/>
        <v>7.5</v>
      </c>
      <c r="R29" s="50">
        <f t="shared" si="11"/>
        <v>8</v>
      </c>
      <c r="S29" s="50">
        <f>SUM(S19:S28)</f>
        <v>7.5</v>
      </c>
      <c r="T29" s="50">
        <f>SUM(T19:T28)</f>
        <v>0</v>
      </c>
      <c r="U29" s="50">
        <f>SUM(U19:U28)</f>
        <v>0</v>
      </c>
      <c r="V29" s="50">
        <f t="shared" ref="V29:Y29" si="12">SUM(V19:V28)</f>
        <v>7.5</v>
      </c>
      <c r="W29" s="50">
        <f t="shared" si="12"/>
        <v>8</v>
      </c>
      <c r="X29" s="50">
        <f t="shared" si="12"/>
        <v>7.5</v>
      </c>
      <c r="Y29" s="50">
        <f t="shared" si="12"/>
        <v>7.5</v>
      </c>
      <c r="Z29" s="50">
        <f>SUM(Z19:Z28)</f>
        <v>7.5</v>
      </c>
      <c r="AA29" s="50">
        <f>SUM(AA19:AA28)</f>
        <v>0</v>
      </c>
      <c r="AB29" s="50">
        <f>SUM(AB19:AB28)</f>
        <v>0</v>
      </c>
      <c r="AC29" s="50">
        <f t="shared" ref="AC29:AE29" si="13">SUM(AC19:AC28)</f>
        <v>7.5</v>
      </c>
      <c r="AD29" s="50">
        <f t="shared" si="13"/>
        <v>8</v>
      </c>
      <c r="AE29" s="50">
        <f t="shared" si="13"/>
        <v>7.5</v>
      </c>
      <c r="AF29" s="50">
        <f t="shared" ref="AF29:AH29" si="14">SUM(AF19:AF28)</f>
        <v>7.5</v>
      </c>
      <c r="AG29" s="50">
        <f t="shared" si="14"/>
        <v>7.5</v>
      </c>
      <c r="AH29" s="50">
        <f t="shared" si="14"/>
        <v>0</v>
      </c>
      <c r="AI29" s="51">
        <f>SUM(AI19:AI28)</f>
        <v>166.5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83"/>
      <c r="B30" s="60"/>
      <c r="C30" s="60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5"/>
      <c r="AJ30" s="6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86" t="s">
        <v>54</v>
      </c>
      <c r="B31" s="57"/>
      <c r="C31" s="57"/>
      <c r="D31" s="87"/>
      <c r="E31" s="87"/>
      <c r="F31" s="87"/>
      <c r="G31" s="87"/>
      <c r="H31" s="87"/>
      <c r="I31" s="87"/>
      <c r="J31" s="87"/>
      <c r="K31" s="87">
        <v>7.5</v>
      </c>
      <c r="L31" s="87"/>
      <c r="M31" s="87"/>
      <c r="N31" s="87"/>
      <c r="O31" s="87"/>
      <c r="P31" s="87"/>
      <c r="Q31" s="87"/>
      <c r="R31" s="87">
        <v>8</v>
      </c>
      <c r="S31" s="87"/>
      <c r="T31" s="87"/>
      <c r="U31" s="87"/>
      <c r="V31" s="87"/>
      <c r="W31" s="87"/>
      <c r="X31" s="87"/>
      <c r="Y31" s="87">
        <v>7.5</v>
      </c>
      <c r="Z31" s="87"/>
      <c r="AA31" s="87"/>
      <c r="AB31" s="87"/>
      <c r="AC31" s="87"/>
      <c r="AD31" s="87"/>
      <c r="AE31" s="87"/>
      <c r="AF31" s="87"/>
      <c r="AG31" s="87">
        <v>7.5</v>
      </c>
      <c r="AH31" s="87"/>
      <c r="AI31" s="37">
        <f t="shared" ref="AI31" si="15">SUM(D31:AH31)</f>
        <v>30.5</v>
      </c>
      <c r="AJ31" s="6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83"/>
      <c r="B32" s="60"/>
      <c r="C32" s="60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5"/>
      <c r="AJ32" s="6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" thickBot="1" x14ac:dyDescent="0.3">
      <c r="A33" s="59" t="s">
        <v>10</v>
      </c>
      <c r="B33" s="60"/>
      <c r="C33" s="61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3"/>
      <c r="AZ33" s="4"/>
    </row>
    <row r="34" spans="1:52" s="3" customFormat="1" ht="10.5" thickBot="1" x14ac:dyDescent="0.25">
      <c r="A34" s="64" t="s">
        <v>44</v>
      </c>
      <c r="B34" s="61" t="s">
        <v>45</v>
      </c>
      <c r="C34" s="61"/>
      <c r="D34" s="62"/>
      <c r="E34" s="62"/>
      <c r="F34" s="62" t="s">
        <v>42</v>
      </c>
      <c r="G34" s="62"/>
      <c r="H34" s="62" t="s">
        <v>26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5" t="s">
        <v>11</v>
      </c>
      <c r="AH34" s="66">
        <f>22</f>
        <v>22</v>
      </c>
      <c r="AI34" s="81">
        <f>AH34*7.5</f>
        <v>165</v>
      </c>
      <c r="AJ34" s="63"/>
      <c r="AZ34" s="4"/>
    </row>
    <row r="35" spans="1:52" s="3" customFormat="1" ht="10" x14ac:dyDescent="0.2">
      <c r="A35" s="64" t="s">
        <v>24</v>
      </c>
      <c r="B35" s="61" t="s">
        <v>25</v>
      </c>
      <c r="C35" s="61"/>
      <c r="D35" s="62"/>
      <c r="E35" s="62"/>
      <c r="F35" s="62" t="s">
        <v>30</v>
      </c>
      <c r="G35" s="62"/>
      <c r="H35" s="62" t="s">
        <v>46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3"/>
      <c r="AZ35" s="4"/>
    </row>
    <row r="36" spans="1:52" s="3" customFormat="1" ht="10" x14ac:dyDescent="0.2">
      <c r="A36" s="64" t="s">
        <v>47</v>
      </c>
      <c r="B36" s="61" t="s">
        <v>48</v>
      </c>
      <c r="C36" s="61"/>
      <c r="D36" s="62"/>
      <c r="E36" s="62"/>
      <c r="F36" s="62" t="s">
        <v>32</v>
      </c>
      <c r="G36" s="62"/>
      <c r="H36" s="62" t="s">
        <v>49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5" t="s">
        <v>34</v>
      </c>
      <c r="AH36" s="62"/>
      <c r="AI36" s="62">
        <f>AI29-AI34</f>
        <v>1.5</v>
      </c>
      <c r="AJ36" s="67" t="s">
        <v>33</v>
      </c>
      <c r="AZ36" s="4"/>
    </row>
    <row r="37" spans="1:52" s="3" customFormat="1" ht="10" x14ac:dyDescent="0.2">
      <c r="A37" s="61" t="s">
        <v>23</v>
      </c>
      <c r="B37" s="61" t="s">
        <v>50</v>
      </c>
      <c r="C37" s="63"/>
      <c r="D37" s="68"/>
      <c r="E37" s="68"/>
      <c r="F37" s="68" t="s">
        <v>31</v>
      </c>
      <c r="G37" s="68"/>
      <c r="H37" s="68" t="s">
        <v>51</v>
      </c>
      <c r="I37" s="68"/>
      <c r="J37" s="68"/>
      <c r="K37" s="68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3"/>
    </row>
    <row r="38" spans="1:52" s="3" customFormat="1" ht="10" x14ac:dyDescent="0.2">
      <c r="A38" s="63" t="s">
        <v>27</v>
      </c>
      <c r="B38" s="63" t="s">
        <v>52</v>
      </c>
      <c r="C38" s="63"/>
      <c r="D38" s="68"/>
      <c r="E38" s="68"/>
      <c r="F38" s="68" t="s">
        <v>43</v>
      </c>
      <c r="G38" s="68"/>
      <c r="H38" s="68" t="s">
        <v>28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9" t="s">
        <v>35</v>
      </c>
      <c r="AH38" s="68"/>
      <c r="AI38" s="70">
        <f>12.5</f>
        <v>12.5</v>
      </c>
      <c r="AJ38" s="63"/>
    </row>
    <row r="39" spans="1:52" s="3" customFormat="1" ht="10" x14ac:dyDescent="0.2">
      <c r="A39" s="63"/>
      <c r="B39" s="63"/>
      <c r="C39" s="63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3"/>
    </row>
    <row r="40" spans="1:52" s="3" customFormat="1" ht="13" thickBot="1" x14ac:dyDescent="0.3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8"/>
      <c r="AG40" s="69" t="s">
        <v>36</v>
      </c>
      <c r="AH40" s="68"/>
      <c r="AI40" s="72">
        <f>AI38+AI36</f>
        <v>14</v>
      </c>
      <c r="AJ40" s="63"/>
    </row>
    <row r="41" spans="1:52" s="3" customFormat="1" ht="13" thickTop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s="3" customFormat="1" x14ac:dyDescent="0.25">
      <c r="A42" s="71"/>
      <c r="B42" s="71"/>
      <c r="C42" s="71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</row>
    <row r="43" spans="1:52" s="3" customFormat="1" x14ac:dyDescent="0.25">
      <c r="A43" s="71"/>
      <c r="B43" s="71"/>
      <c r="C43" s="71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</row>
    <row r="44" spans="1:52" s="3" customFormat="1" x14ac:dyDescent="0.25">
      <c r="A44" s="71"/>
      <c r="B44" s="71"/>
      <c r="C44" s="71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AI82" s="74"/>
    </row>
    <row r="83" spans="3:36" x14ac:dyDescent="0.25">
      <c r="C83" s="73"/>
      <c r="AI83" s="74"/>
    </row>
    <row r="84" spans="3:36" x14ac:dyDescent="0.25">
      <c r="C84" s="73"/>
      <c r="AI84" s="74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2024-09-03T20:03:48Z</cp:lastPrinted>
  <dcterms:created xsi:type="dcterms:W3CDTF">1998-07-03T22:57:08Z</dcterms:created>
  <dcterms:modified xsi:type="dcterms:W3CDTF">2025-03-08T02:37:53Z</dcterms:modified>
</cp:coreProperties>
</file>