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27A750FC-94F0-44A0-BC7C-1E55813AF0E0}" xr6:coauthVersionLast="47" xr6:coauthVersionMax="47" xr10:uidLastSave="{1F767A7F-C369-4C44-AAA1-688BA9704294}"/>
  <bookViews>
    <workbookView xWindow="15770" yWindow="2060" windowWidth="12110" windowHeight="17220" xr2:uid="{00000000-000D-0000-FFFF-FFFF00000000}"/>
  </bookViews>
  <sheets>
    <sheet name="Sheet1" sheetId="1" r:id="rId1"/>
  </sheets>
  <definedNames>
    <definedName name="_xlnm.Print_Area" localSheetId="0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8" i="1" l="1"/>
  <c r="AI28" i="1" s="1"/>
  <c r="H14" i="1"/>
  <c r="AH13" i="1"/>
  <c r="AH23" i="1" s="1"/>
  <c r="AG13" i="1"/>
  <c r="AG23" i="1" s="1"/>
  <c r="AF13" i="1"/>
  <c r="AF23" i="1" s="1"/>
  <c r="U23" i="1"/>
  <c r="M23" i="1"/>
  <c r="AE13" i="1"/>
  <c r="AE23" i="1" s="1"/>
  <c r="AD13" i="1"/>
  <c r="AD23" i="1" s="1"/>
  <c r="AC13" i="1"/>
  <c r="AC23" i="1" s="1"/>
  <c r="AB13" i="1"/>
  <c r="AB23" i="1" s="1"/>
  <c r="AA13" i="1"/>
  <c r="AA23" i="1" s="1"/>
  <c r="Z13" i="1"/>
  <c r="Z23" i="1" s="1"/>
  <c r="Y13" i="1"/>
  <c r="Y23" i="1" s="1"/>
  <c r="X13" i="1"/>
  <c r="X23" i="1" s="1"/>
  <c r="W13" i="1"/>
  <c r="W23" i="1" s="1"/>
  <c r="V13" i="1"/>
  <c r="V23" i="1" s="1"/>
  <c r="U13" i="1"/>
  <c r="T13" i="1"/>
  <c r="T23" i="1" s="1"/>
  <c r="S13" i="1"/>
  <c r="S23" i="1" s="1"/>
  <c r="R13" i="1"/>
  <c r="R23" i="1" s="1"/>
  <c r="Q13" i="1"/>
  <c r="Q23" i="1" s="1"/>
  <c r="P13" i="1"/>
  <c r="P23" i="1" s="1"/>
  <c r="O13" i="1"/>
  <c r="O23" i="1" s="1"/>
  <c r="N13" i="1"/>
  <c r="N23" i="1" s="1"/>
  <c r="M13" i="1"/>
  <c r="L13" i="1"/>
  <c r="L23" i="1" s="1"/>
  <c r="K13" i="1"/>
  <c r="K23" i="1" s="1"/>
  <c r="J13" i="1"/>
  <c r="J23" i="1" s="1"/>
  <c r="I13" i="1"/>
  <c r="I23" i="1" s="1"/>
  <c r="H13" i="1"/>
  <c r="H23" i="1" s="1"/>
  <c r="G13" i="1"/>
  <c r="G23" i="1" s="1"/>
  <c r="F13" i="1"/>
  <c r="F23" i="1" s="1"/>
  <c r="E13" i="1"/>
  <c r="E23" i="1" s="1"/>
  <c r="D13" i="1"/>
  <c r="D23" i="1" s="1"/>
  <c r="AI25" i="1"/>
  <c r="AI9" i="1"/>
  <c r="AI11" i="1"/>
  <c r="AI32" i="1"/>
  <c r="AI8" i="1" l="1"/>
  <c r="AI17" i="1"/>
  <c r="AI10" i="1"/>
  <c r="AI12" i="1"/>
  <c r="AI14" i="1"/>
  <c r="AI15" i="1"/>
  <c r="AI16" i="1"/>
  <c r="AI19" i="1"/>
  <c r="AI20" i="1"/>
  <c r="AI21" i="1"/>
  <c r="AI22" i="1"/>
  <c r="AI13" i="1" l="1"/>
  <c r="AI23" i="1" s="1"/>
  <c r="AI30" i="1" s="1"/>
  <c r="AI34" i="1" s="1"/>
</calcChain>
</file>

<file path=xl/sharedStrings.xml><?xml version="1.0" encoding="utf-8"?>
<sst xmlns="http://schemas.openxmlformats.org/spreadsheetml/2006/main" count="165" uniqueCount="86">
  <si>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</si>
  <si>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</si>
  <si>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</si>
  <si>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</si>
  <si>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</si>
  <si>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</si>
  <si>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</si>
  <si>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</si>
  <si>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</si>
  <si>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</si>
  <si>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</si>
  <si>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</si>
  <si>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</si>
  <si>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</si>
  <si>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</si>
  <si>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</si>
  <si>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</si>
  <si>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</si>
  <si>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</si>
  <si>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</si>
  <si>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</si>
  <si>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</si>
  <si>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</si>
  <si>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</si>
  <si>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</si>
  <si>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</si>
  <si>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</si>
  <si>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</si>
  <si>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</si>
  <si>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</si>
  <si>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</si>
  <si>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</si>
  <si>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</si>
  <si>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</si>
  <si>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</si>
  <si>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</si>
  <si>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</si>
  <si>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</si>
  <si>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</si>
  <si>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</si>
  <si>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</si>
  <si>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</si>
  <si>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</si>
  <si>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</si>
  <si>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</si>
  <si>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</si>
  <si>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</si>
  <si>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</si>
  <si>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</si>
  <si>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</si>
  <si>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</si>
  <si>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</si>
  <si>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</si>
  <si>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</si>
  <si>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</si>
  <si>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</si>
  <si>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</si>
  <si>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</si>
  <si>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</si>
  <si>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</si>
  <si>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</si>
  <si>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</si>
  <si>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</si>
  <si>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</si>
  <si>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</si>
  <si>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</si>
  <si>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</si>
  <si>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</si>
  <si>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</si>
  <si>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</si>
  <si>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</si>
  <si>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Two Waters Parcel 1 &amp; 2</t>
  </si>
  <si>
    <t>2102</t>
  </si>
  <si>
    <t>IPL 33rd &amp; Commercial</t>
  </si>
  <si>
    <t>2304</t>
  </si>
  <si>
    <t>DP</t>
  </si>
  <si>
    <t>WORKING FROM HOME</t>
  </si>
  <si>
    <t>#2205 Rize SFU Lot 36 &amp; 37 Site visit</t>
  </si>
  <si>
    <t>August 2024</t>
  </si>
  <si>
    <t>New Hight (10'-3")</t>
  </si>
  <si>
    <t>2301</t>
  </si>
  <si>
    <t xml:space="preserve">Lotus Mission </t>
  </si>
  <si>
    <t xml:space="preserve">Happy Hour </t>
  </si>
  <si>
    <t>1901</t>
  </si>
  <si>
    <t>Darwin Maplewood</t>
  </si>
  <si>
    <t>Golf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</si>
</sst>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9"/>
  <sheetViews>
    <sheetView tabSelected="1" zoomScale="99" zoomScaleNormal="100" zoomScaleSheetLayoutView="100" workbookViewId="0">
      <selection activeCell="C12" sqref="C12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78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80</v>
      </c>
      <c r="B8" s="44" t="s">
        <v>81</v>
      </c>
      <c r="C8" s="45" t="s">
        <v>27</v>
      </c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>
        <v>1</v>
      </c>
      <c r="M8" s="55" t="s">
        <v>20</v>
      </c>
      <c r="N8" s="55" t="s">
        <v>20</v>
      </c>
      <c r="O8" s="55">
        <v>6</v>
      </c>
      <c r="P8" s="55"/>
      <c r="Q8" s="55"/>
      <c r="R8" s="55"/>
      <c r="S8" s="55"/>
      <c r="T8" s="55" t="s">
        <v>20</v>
      </c>
      <c r="U8" s="55" t="s">
        <v>20</v>
      </c>
      <c r="V8" s="55"/>
      <c r="W8" s="55"/>
      <c r="X8" s="55"/>
      <c r="Y8" s="55">
        <v>3</v>
      </c>
      <c r="Z8" s="55">
        <v>3</v>
      </c>
      <c r="AA8" s="55" t="s">
        <v>20</v>
      </c>
      <c r="AB8" s="55" t="s">
        <v>20</v>
      </c>
      <c r="AC8" s="55">
        <v>1</v>
      </c>
      <c r="AD8" s="55"/>
      <c r="AE8" s="55"/>
      <c r="AF8" s="55"/>
      <c r="AG8" s="55"/>
      <c r="AH8" s="55" t="s">
        <v>20</v>
      </c>
      <c r="AI8" s="56">
        <f t="shared" ref="AI8:AI12" si="0">SUM(D8:AH8)</f>
        <v>14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73</v>
      </c>
      <c r="C9" s="74" t="s">
        <v>27</v>
      </c>
      <c r="D9" s="72"/>
      <c r="E9" s="72"/>
      <c r="F9" s="72" t="s">
        <v>20</v>
      </c>
      <c r="G9" s="72" t="s">
        <v>20</v>
      </c>
      <c r="H9" s="72"/>
      <c r="I9" s="72"/>
      <c r="J9" s="72">
        <v>3</v>
      </c>
      <c r="K9" s="72">
        <v>7.5</v>
      </c>
      <c r="L9" s="72">
        <v>3</v>
      </c>
      <c r="M9" s="72" t="s">
        <v>20</v>
      </c>
      <c r="N9" s="72" t="s">
        <v>20</v>
      </c>
      <c r="O9" s="72"/>
      <c r="P9" s="72"/>
      <c r="Q9" s="72"/>
      <c r="R9" s="72"/>
      <c r="S9" s="72"/>
      <c r="T9" s="72" t="s">
        <v>20</v>
      </c>
      <c r="U9" s="72" t="s">
        <v>20</v>
      </c>
      <c r="V9" s="72"/>
      <c r="W9" s="72"/>
      <c r="X9" s="72"/>
      <c r="Y9" s="72"/>
      <c r="Z9" s="72"/>
      <c r="AA9" s="72" t="s">
        <v>20</v>
      </c>
      <c r="AB9" s="72" t="s">
        <v>20</v>
      </c>
      <c r="AC9" s="72"/>
      <c r="AD9" s="72"/>
      <c r="AE9" s="72"/>
      <c r="AF9" s="72"/>
      <c r="AG9" s="72"/>
      <c r="AH9" s="72" t="s">
        <v>20</v>
      </c>
      <c r="AI9" s="75">
        <f t="shared" si="0"/>
        <v>13.5</v>
      </c>
      <c r="AJ9" s="76" t="s">
        <v>79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72</v>
      </c>
      <c r="B10" s="77" t="s">
        <v>73</v>
      </c>
      <c r="C10" s="78" t="s">
        <v>27</v>
      </c>
      <c r="D10" s="79">
        <v>7.5</v>
      </c>
      <c r="E10" s="79"/>
      <c r="F10" s="79" t="s">
        <v>20</v>
      </c>
      <c r="G10" s="79" t="s">
        <v>20</v>
      </c>
      <c r="H10" s="79"/>
      <c r="I10" s="79">
        <v>7.5</v>
      </c>
      <c r="J10" s="79">
        <v>4.5</v>
      </c>
      <c r="K10" s="79"/>
      <c r="L10" s="79">
        <v>2</v>
      </c>
      <c r="M10" s="79" t="s">
        <v>20</v>
      </c>
      <c r="N10" s="79" t="s">
        <v>20</v>
      </c>
      <c r="O10" s="79">
        <v>1.5</v>
      </c>
      <c r="P10" s="79"/>
      <c r="Q10" s="79">
        <v>4</v>
      </c>
      <c r="R10" s="79"/>
      <c r="S10" s="79"/>
      <c r="T10" s="79" t="s">
        <v>20</v>
      </c>
      <c r="U10" s="79" t="s">
        <v>20</v>
      </c>
      <c r="V10" s="79"/>
      <c r="W10" s="79"/>
      <c r="X10" s="79"/>
      <c r="Y10" s="79"/>
      <c r="Z10" s="79"/>
      <c r="AA10" s="79" t="s">
        <v>20</v>
      </c>
      <c r="AB10" s="79" t="s">
        <v>20</v>
      </c>
      <c r="AC10" s="79"/>
      <c r="AD10" s="79"/>
      <c r="AE10" s="79"/>
      <c r="AF10" s="79"/>
      <c r="AG10" s="79"/>
      <c r="AH10" s="79" t="s">
        <v>20</v>
      </c>
      <c r="AI10" s="80">
        <f t="shared" si="0"/>
        <v>27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71</v>
      </c>
      <c r="C11" s="74" t="s">
        <v>75</v>
      </c>
      <c r="D11" s="72"/>
      <c r="E11" s="72"/>
      <c r="F11" s="72" t="s">
        <v>20</v>
      </c>
      <c r="G11" s="72" t="s">
        <v>20</v>
      </c>
      <c r="H11" s="72"/>
      <c r="I11" s="72"/>
      <c r="J11" s="72"/>
      <c r="K11" s="72"/>
      <c r="L11" s="72"/>
      <c r="M11" s="72" t="s">
        <v>20</v>
      </c>
      <c r="N11" s="72" t="s">
        <v>20</v>
      </c>
      <c r="O11" s="72"/>
      <c r="P11" s="72"/>
      <c r="Q11" s="72"/>
      <c r="R11" s="72"/>
      <c r="S11" s="72"/>
      <c r="T11" s="72" t="s">
        <v>20</v>
      </c>
      <c r="U11" s="72" t="s">
        <v>20</v>
      </c>
      <c r="V11" s="72"/>
      <c r="W11" s="72"/>
      <c r="X11" s="72"/>
      <c r="Y11" s="72"/>
      <c r="Z11" s="72"/>
      <c r="AA11" s="72" t="s">
        <v>20</v>
      </c>
      <c r="AB11" s="72" t="s">
        <v>20</v>
      </c>
      <c r="AC11" s="72"/>
      <c r="AD11" s="72"/>
      <c r="AE11" s="72"/>
      <c r="AF11" s="72"/>
      <c r="AG11" s="72"/>
      <c r="AH11" s="72" t="s">
        <v>20</v>
      </c>
      <c r="AI11" s="75">
        <f t="shared" si="0"/>
        <v>0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2" customFormat="1" ht="12" customHeight="1" x14ac:dyDescent="0.2">
      <c r="A12" s="73" t="s">
        <v>83</v>
      </c>
      <c r="B12" s="84" t="s">
        <v>84</v>
      </c>
      <c r="C12" s="85" t="s">
        <v>27</v>
      </c>
      <c r="D12" s="79"/>
      <c r="E12" s="79"/>
      <c r="F12" s="79" t="s">
        <v>20</v>
      </c>
      <c r="G12" s="79" t="s">
        <v>20</v>
      </c>
      <c r="H12" s="79"/>
      <c r="I12" s="79"/>
      <c r="J12" s="79"/>
      <c r="K12" s="79"/>
      <c r="L12" s="79"/>
      <c r="M12" s="79" t="s">
        <v>20</v>
      </c>
      <c r="N12" s="79" t="s">
        <v>20</v>
      </c>
      <c r="O12" s="79"/>
      <c r="P12" s="79">
        <v>7.5</v>
      </c>
      <c r="Q12" s="79">
        <v>3.5</v>
      </c>
      <c r="R12" s="79">
        <v>7.5</v>
      </c>
      <c r="S12" s="79">
        <v>7.5</v>
      </c>
      <c r="T12" s="79" t="s">
        <v>20</v>
      </c>
      <c r="U12" s="79" t="s">
        <v>20</v>
      </c>
      <c r="V12" s="79">
        <v>7.5</v>
      </c>
      <c r="W12" s="79">
        <v>8.5</v>
      </c>
      <c r="X12" s="79">
        <v>7.5</v>
      </c>
      <c r="Y12" s="79">
        <v>4.5</v>
      </c>
      <c r="Z12" s="79">
        <v>4.5</v>
      </c>
      <c r="AA12" s="79" t="s">
        <v>20</v>
      </c>
      <c r="AB12" s="79" t="s">
        <v>20</v>
      </c>
      <c r="AC12" s="79">
        <v>6.5</v>
      </c>
      <c r="AD12" s="79">
        <v>7.5</v>
      </c>
      <c r="AE12" s="79">
        <v>7.5</v>
      </c>
      <c r="AF12" s="79">
        <v>7.5</v>
      </c>
      <c r="AG12" s="79">
        <v>8</v>
      </c>
      <c r="AH12" s="79" t="s">
        <v>20</v>
      </c>
      <c r="AI12" s="80">
        <f t="shared" si="0"/>
        <v>95.5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2" customFormat="1" x14ac:dyDescent="0.25">
      <c r="A13" s="11"/>
      <c r="B13" s="54" t="s">
        <v>6</v>
      </c>
      <c r="C13" s="53"/>
      <c r="D13" s="57">
        <f t="shared" ref="D13:AE13" si="1">SUM(D8:D12)</f>
        <v>7.5</v>
      </c>
      <c r="E13" s="57">
        <f t="shared" si="1"/>
        <v>0</v>
      </c>
      <c r="F13" s="57">
        <f t="shared" si="1"/>
        <v>0</v>
      </c>
      <c r="G13" s="57">
        <f t="shared" si="1"/>
        <v>0</v>
      </c>
      <c r="H13" s="57">
        <f t="shared" si="1"/>
        <v>0</v>
      </c>
      <c r="I13" s="57">
        <f t="shared" si="1"/>
        <v>7.5</v>
      </c>
      <c r="J13" s="57">
        <f t="shared" si="1"/>
        <v>7.5</v>
      </c>
      <c r="K13" s="57">
        <f t="shared" si="1"/>
        <v>7.5</v>
      </c>
      <c r="L13" s="57">
        <f t="shared" si="1"/>
        <v>6</v>
      </c>
      <c r="M13" s="57">
        <f t="shared" si="1"/>
        <v>0</v>
      </c>
      <c r="N13" s="57">
        <f t="shared" si="1"/>
        <v>0</v>
      </c>
      <c r="O13" s="57">
        <f t="shared" si="1"/>
        <v>7.5</v>
      </c>
      <c r="P13" s="57">
        <f t="shared" si="1"/>
        <v>7.5</v>
      </c>
      <c r="Q13" s="57">
        <f t="shared" si="1"/>
        <v>7.5</v>
      </c>
      <c r="R13" s="57">
        <f t="shared" si="1"/>
        <v>7.5</v>
      </c>
      <c r="S13" s="57">
        <f t="shared" si="1"/>
        <v>7.5</v>
      </c>
      <c r="T13" s="57">
        <f t="shared" si="1"/>
        <v>0</v>
      </c>
      <c r="U13" s="57">
        <f t="shared" si="1"/>
        <v>0</v>
      </c>
      <c r="V13" s="57">
        <f t="shared" si="1"/>
        <v>7.5</v>
      </c>
      <c r="W13" s="57">
        <f t="shared" si="1"/>
        <v>8.5</v>
      </c>
      <c r="X13" s="57">
        <f t="shared" si="1"/>
        <v>7.5</v>
      </c>
      <c r="Y13" s="57">
        <f t="shared" si="1"/>
        <v>7.5</v>
      </c>
      <c r="Z13" s="57">
        <f t="shared" si="1"/>
        <v>7.5</v>
      </c>
      <c r="AA13" s="57">
        <f t="shared" si="1"/>
        <v>0</v>
      </c>
      <c r="AB13" s="57">
        <f t="shared" si="1"/>
        <v>0</v>
      </c>
      <c r="AC13" s="57">
        <f t="shared" si="1"/>
        <v>7.5</v>
      </c>
      <c r="AD13" s="57">
        <f t="shared" si="1"/>
        <v>7.5</v>
      </c>
      <c r="AE13" s="57">
        <f t="shared" si="1"/>
        <v>7.5</v>
      </c>
      <c r="AF13" s="57">
        <f t="shared" ref="AF13:AH13" si="2">SUM(AF8:AF12)</f>
        <v>7.5</v>
      </c>
      <c r="AG13" s="57">
        <f t="shared" si="2"/>
        <v>8</v>
      </c>
      <c r="AH13" s="57">
        <f t="shared" si="2"/>
        <v>0</v>
      </c>
      <c r="AI13" s="56">
        <f t="shared" ref="AI13" si="3">SUM(AI8:AI12)</f>
        <v>150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 t="s">
        <v>52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6" customFormat="1" x14ac:dyDescent="0.25">
      <c r="A14" s="12" t="s">
        <v>7</v>
      </c>
      <c r="B14" s="13"/>
      <c r="C14" s="13"/>
      <c r="D14" s="59"/>
      <c r="E14" s="59"/>
      <c r="F14" s="59"/>
      <c r="G14" s="59"/>
      <c r="H14" s="59">
        <f>7.5</f>
        <v>7.5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6">
        <f t="shared" ref="AI14:AI22" si="4">SUM(D14:AH14)</f>
        <v>7.5</v>
      </c>
      <c r="AJ14" s="47" t="s">
        <v>57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6" customFormat="1" x14ac:dyDescent="0.25">
      <c r="A15" s="12" t="s">
        <v>14</v>
      </c>
      <c r="B15" s="13"/>
      <c r="C15" s="13"/>
      <c r="D15" s="59"/>
      <c r="E15" s="59"/>
      <c r="F15" s="59"/>
      <c r="G15" s="59"/>
      <c r="H15" s="59"/>
      <c r="I15" s="59"/>
      <c r="J15" s="59"/>
      <c r="K15" s="59"/>
      <c r="L15" s="59">
        <v>1.5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6">
        <f t="shared" si="4"/>
        <v>1.5</v>
      </c>
      <c r="AJ15" s="50" t="s">
        <v>82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x14ac:dyDescent="0.25">
      <c r="A16" s="12" t="s">
        <v>8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si="4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69" x14ac:dyDescent="0.25">
      <c r="A17" s="12" t="s">
        <v>22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4"/>
        <v>0</v>
      </c>
      <c r="AJ17" s="50" t="s">
        <v>77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25">
      <c r="A18" s="11" t="s">
        <v>58</v>
      </c>
      <c r="B18" s="14"/>
      <c r="C18" s="1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/>
      <c r="AJ18" s="50" t="s">
        <v>57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25">
      <c r="A19" s="11" t="s">
        <v>12</v>
      </c>
      <c r="B19" s="14"/>
      <c r="C19" s="1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4"/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25">
      <c r="A20" s="11" t="s">
        <v>13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>
        <f>SUM(D20:AH20)</f>
        <v>0</v>
      </c>
      <c r="AJ20" s="5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25">
      <c r="A21" s="11" t="s">
        <v>29</v>
      </c>
      <c r="B21" s="14"/>
      <c r="C21" s="14"/>
      <c r="D21" s="59"/>
      <c r="E21" s="59">
        <v>7.5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4"/>
        <v>7.5</v>
      </c>
      <c r="AJ21" s="47" t="s">
        <v>85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25">
      <c r="A22" s="11" t="s">
        <v>29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x14ac:dyDescent="0.25">
      <c r="A23" s="11" t="s">
        <v>9</v>
      </c>
      <c r="B23" s="14"/>
      <c r="C23" s="14"/>
      <c r="D23" s="57">
        <f t="shared" ref="D23:AE23" si="5">SUM(D13:D22)</f>
        <v>7.5</v>
      </c>
      <c r="E23" s="57">
        <f t="shared" si="5"/>
        <v>7.5</v>
      </c>
      <c r="F23" s="57">
        <f t="shared" si="5"/>
        <v>0</v>
      </c>
      <c r="G23" s="57">
        <f t="shared" si="5"/>
        <v>0</v>
      </c>
      <c r="H23" s="57">
        <f t="shared" si="5"/>
        <v>7.5</v>
      </c>
      <c r="I23" s="57">
        <f t="shared" si="5"/>
        <v>7.5</v>
      </c>
      <c r="J23" s="57">
        <f t="shared" si="5"/>
        <v>7.5</v>
      </c>
      <c r="K23" s="57">
        <f t="shared" si="5"/>
        <v>7.5</v>
      </c>
      <c r="L23" s="57">
        <f t="shared" si="5"/>
        <v>7.5</v>
      </c>
      <c r="M23" s="57">
        <f t="shared" si="5"/>
        <v>0</v>
      </c>
      <c r="N23" s="57">
        <f t="shared" si="5"/>
        <v>0</v>
      </c>
      <c r="O23" s="57">
        <f t="shared" si="5"/>
        <v>7.5</v>
      </c>
      <c r="P23" s="57">
        <f t="shared" si="5"/>
        <v>7.5</v>
      </c>
      <c r="Q23" s="57">
        <f t="shared" si="5"/>
        <v>7.5</v>
      </c>
      <c r="R23" s="57">
        <f t="shared" si="5"/>
        <v>7.5</v>
      </c>
      <c r="S23" s="57">
        <f t="shared" si="5"/>
        <v>7.5</v>
      </c>
      <c r="T23" s="57">
        <f t="shared" si="5"/>
        <v>0</v>
      </c>
      <c r="U23" s="57">
        <f t="shared" si="5"/>
        <v>0</v>
      </c>
      <c r="V23" s="57">
        <f t="shared" si="5"/>
        <v>7.5</v>
      </c>
      <c r="W23" s="57">
        <f t="shared" si="5"/>
        <v>8.5</v>
      </c>
      <c r="X23" s="57">
        <f t="shared" si="5"/>
        <v>7.5</v>
      </c>
      <c r="Y23" s="57">
        <f t="shared" si="5"/>
        <v>7.5</v>
      </c>
      <c r="Z23" s="57">
        <f t="shared" si="5"/>
        <v>7.5</v>
      </c>
      <c r="AA23" s="57">
        <f t="shared" si="5"/>
        <v>0</v>
      </c>
      <c r="AB23" s="57">
        <f t="shared" si="5"/>
        <v>0</v>
      </c>
      <c r="AC23" s="57">
        <f t="shared" si="5"/>
        <v>7.5</v>
      </c>
      <c r="AD23" s="57">
        <f t="shared" si="5"/>
        <v>7.5</v>
      </c>
      <c r="AE23" s="57">
        <f t="shared" si="5"/>
        <v>7.5</v>
      </c>
      <c r="AF23" s="57">
        <f t="shared" ref="AF23:AH23" si="6">SUM(AF13:AF22)</f>
        <v>7.5</v>
      </c>
      <c r="AG23" s="57">
        <f t="shared" si="6"/>
        <v>8</v>
      </c>
      <c r="AH23" s="57">
        <f t="shared" si="6"/>
        <v>0</v>
      </c>
      <c r="AI23" s="58">
        <f t="shared" ref="AI23" si="7">SUM(AI13:AI22)</f>
        <v>166.5</v>
      </c>
      <c r="AJ23" s="2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69" x14ac:dyDescent="0.25">
      <c r="A24" s="86"/>
      <c r="B24" s="16"/>
      <c r="C24" s="1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8"/>
      <c r="AJ24" s="1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69" x14ac:dyDescent="0.25">
      <c r="A25" s="11" t="s">
        <v>76</v>
      </c>
      <c r="B25" s="14"/>
      <c r="C25" s="14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>
        <v>4</v>
      </c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56">
        <f>SUM(D25:AH25)</f>
        <v>4</v>
      </c>
      <c r="AJ25" s="1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69" s="30" customFormat="1" ht="13" thickBot="1" x14ac:dyDescent="0.3">
      <c r="A27" s="15" t="s">
        <v>10</v>
      </c>
      <c r="B27" s="16"/>
      <c r="C27" s="17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31"/>
      <c r="AZ27" s="52"/>
    </row>
    <row r="28" spans="1:69" s="30" customFormat="1" ht="10.5" thickBot="1" x14ac:dyDescent="0.25">
      <c r="A28" s="18" t="s">
        <v>61</v>
      </c>
      <c r="B28" s="17" t="s">
        <v>62</v>
      </c>
      <c r="C28" s="17"/>
      <c r="D28" s="60"/>
      <c r="E28" s="60"/>
      <c r="F28" s="60" t="s">
        <v>60</v>
      </c>
      <c r="G28" s="60"/>
      <c r="H28" s="60" t="s">
        <v>26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Y28" s="60"/>
      <c r="Z28" s="60"/>
      <c r="AA28" s="60"/>
      <c r="AB28" s="60"/>
      <c r="AC28" s="60"/>
      <c r="AD28" s="60"/>
      <c r="AE28" s="60"/>
      <c r="AF28" s="66" t="s">
        <v>11</v>
      </c>
      <c r="AG28" s="65">
        <f>22</f>
        <v>22</v>
      </c>
      <c r="AH28" s="60"/>
      <c r="AI28" s="61">
        <f>AG28*7.5</f>
        <v>165</v>
      </c>
      <c r="AJ28" s="31"/>
      <c r="AZ28" s="52"/>
    </row>
    <row r="29" spans="1:69" s="30" customFormat="1" ht="10" x14ac:dyDescent="0.2">
      <c r="A29" s="18" t="s">
        <v>24</v>
      </c>
      <c r="B29" s="17" t="s">
        <v>25</v>
      </c>
      <c r="C29" s="17"/>
      <c r="D29" s="60"/>
      <c r="E29" s="60"/>
      <c r="F29" s="60" t="s">
        <v>31</v>
      </c>
      <c r="G29" s="60"/>
      <c r="H29" s="60" t="s">
        <v>69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69" s="30" customFormat="1" ht="10" x14ac:dyDescent="0.2">
      <c r="A30" s="18" t="s">
        <v>63</v>
      </c>
      <c r="B30" s="17" t="s">
        <v>64</v>
      </c>
      <c r="C30" s="17"/>
      <c r="D30" s="60"/>
      <c r="E30" s="60"/>
      <c r="F30" s="62" t="s">
        <v>33</v>
      </c>
      <c r="G30" s="62"/>
      <c r="H30" s="62" t="s">
        <v>70</v>
      </c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54</v>
      </c>
      <c r="AG30" s="60"/>
      <c r="AH30" s="60"/>
      <c r="AI30" s="60">
        <f>AI23-AI28</f>
        <v>1.5</v>
      </c>
      <c r="AJ30" s="69" t="s">
        <v>53</v>
      </c>
      <c r="AZ30" s="52"/>
    </row>
    <row r="31" spans="1:69" s="30" customFormat="1" ht="10" x14ac:dyDescent="0.2">
      <c r="A31" s="18" t="s">
        <v>23</v>
      </c>
      <c r="B31" s="17" t="s">
        <v>68</v>
      </c>
      <c r="C31" s="17"/>
      <c r="D31" s="62"/>
      <c r="E31" s="62"/>
      <c r="F31" s="62" t="s">
        <v>32</v>
      </c>
      <c r="G31" s="62"/>
      <c r="H31" s="62" t="s">
        <v>66</v>
      </c>
      <c r="I31" s="62"/>
      <c r="J31" s="62"/>
      <c r="K31" s="62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</row>
    <row r="32" spans="1:69" s="30" customFormat="1" ht="10" x14ac:dyDescent="0.2">
      <c r="A32" s="18" t="s">
        <v>27</v>
      </c>
      <c r="B32" s="17" t="s">
        <v>67</v>
      </c>
      <c r="C32" s="17"/>
      <c r="D32" s="62"/>
      <c r="E32" s="62"/>
      <c r="F32" s="60" t="s">
        <v>65</v>
      </c>
      <c r="G32" s="60"/>
      <c r="H32" s="60" t="s">
        <v>28</v>
      </c>
      <c r="I32" s="60"/>
      <c r="J32" s="60"/>
      <c r="K32" s="60"/>
      <c r="L32" s="60"/>
      <c r="M32" s="60"/>
      <c r="N32" s="60"/>
      <c r="O32" s="60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7" t="s">
        <v>55</v>
      </c>
      <c r="AG32" s="62"/>
      <c r="AH32" s="62"/>
      <c r="AI32" s="63">
        <f>14</f>
        <v>14</v>
      </c>
      <c r="AJ32" s="31"/>
    </row>
    <row r="33" spans="1:36" s="30" customFormat="1" ht="10" x14ac:dyDescent="0.2">
      <c r="A33" s="17"/>
      <c r="B33" s="17"/>
      <c r="C33" s="3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</row>
    <row r="34" spans="1:36" s="30" customFormat="1" ht="10.5" thickBot="1" x14ac:dyDescent="0.25">
      <c r="A34" s="31"/>
      <c r="B34" s="31"/>
      <c r="C34" s="3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56</v>
      </c>
      <c r="AG34" s="62"/>
      <c r="AH34" s="62"/>
      <c r="AI34" s="64">
        <f>AI30+AI32</f>
        <v>15.5</v>
      </c>
      <c r="AJ34" s="31"/>
    </row>
    <row r="35" spans="1:36" s="30" customFormat="1" ht="13" thickTop="1" x14ac:dyDescent="0.25">
      <c r="A35" s="29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s="30" customFormat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25">
      <c r="C39"/>
      <c r="AI39" s="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2024-09-03T20:28:51Z</cp:lastPrinted>
  <dcterms:created xsi:type="dcterms:W3CDTF">1998-07-03T22:57:08Z</dcterms:created>
  <dcterms:modified xsi:type="dcterms:W3CDTF">2025-03-08T02:38:50Z</dcterms:modified>
</cp:coreProperties>
</file>