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412BDBE2-A8C3-4064-9962-42CDB4F3D085}" xr6:coauthVersionLast="47" xr6:coauthVersionMax="47" xr10:uidLastSave="{13A62C73-BECE-45CD-A3B2-4A37ACCAF866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" i="1" l="1"/>
  <c r="AI39" i="1"/>
  <c r="AG35" i="1"/>
  <c r="H21" i="1"/>
  <c r="AH20" i="1"/>
  <c r="AH30" i="1" s="1"/>
  <c r="AG20" i="1"/>
  <c r="AG30" i="1" s="1"/>
  <c r="AF20" i="1"/>
  <c r="AF30" i="1" s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X30" i="1" s="1"/>
  <c r="W20" i="1"/>
  <c r="W30" i="1" s="1"/>
  <c r="V20" i="1"/>
  <c r="V30" i="1" s="1"/>
  <c r="U20" i="1"/>
  <c r="U30" i="1" s="1"/>
  <c r="T20" i="1"/>
  <c r="T30" i="1" s="1"/>
  <c r="S20" i="1"/>
  <c r="S30" i="1" s="1"/>
  <c r="R20" i="1"/>
  <c r="R30" i="1" s="1"/>
  <c r="Q20" i="1"/>
  <c r="Q30" i="1" s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I30" i="1" s="1"/>
  <c r="H20" i="1"/>
  <c r="G20" i="1"/>
  <c r="G30" i="1" s="1"/>
  <c r="F20" i="1"/>
  <c r="F30" i="1" s="1"/>
  <c r="E20" i="1"/>
  <c r="E30" i="1" s="1"/>
  <c r="D20" i="1"/>
  <c r="D30" i="1" s="1"/>
  <c r="AI11" i="1"/>
  <c r="AI9" i="1"/>
  <c r="AI32" i="1"/>
  <c r="H30" i="1" l="1"/>
  <c r="AI35" i="1"/>
  <c r="AI14" i="1" l="1"/>
  <c r="AI12" i="1"/>
  <c r="AI24" i="1"/>
  <c r="AI8" i="1"/>
  <c r="AI10" i="1"/>
  <c r="AI13" i="1"/>
  <c r="AI15" i="1"/>
  <c r="AI17" i="1"/>
  <c r="AI21" i="1"/>
  <c r="AI22" i="1"/>
  <c r="AI23" i="1"/>
  <c r="AI16" i="1"/>
  <c r="AI20" i="1" l="1"/>
  <c r="AI26" i="1" l="1"/>
  <c r="AI27" i="1" l="1"/>
  <c r="AI28" i="1" l="1"/>
  <c r="AI29" i="1" l="1"/>
  <c r="AI30" i="1" s="1"/>
  <c r="AI37" i="1" s="1"/>
  <c r="AI41" i="1" s="1"/>
</calcChain>
</file>

<file path=xl/sharedStrings.xml><?xml version="1.0" encoding="utf-8"?>
<sst xmlns="http://schemas.openxmlformats.org/spreadsheetml/2006/main" count="243" uniqueCount="104">
  <si>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</si>
  <si>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</si>
  <si>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</si>
  <si>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</si>
  <si>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</si>
  <si>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</si>
  <si>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</si>
  <si>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</si>
  <si>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</si>
  <si>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</si>
  <si>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</si>
  <si>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</si>
  <si>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</si>
  <si>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</si>
  <si>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</si>
  <si>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</si>
  <si>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</si>
  <si>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</si>
  <si>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</si>
  <si>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</si>
  <si>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</si>
  <si>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</si>
  <si>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</si>
  <si>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</si>
  <si>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</si>
  <si>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</si>
  <si>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</si>
  <si>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</si>
  <si>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</si>
  <si>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</si>
  <si>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</si>
  <si>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</si>
  <si>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</si>
  <si>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</si>
  <si>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</si>
  <si>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</si>
  <si>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</si>
  <si>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</si>
  <si>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</si>
  <si>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</si>
  <si>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</si>
  <si>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</si>
  <si>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</si>
  <si>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</si>
  <si>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</si>
  <si>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</si>
  <si>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</si>
  <si>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</si>
  <si>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0254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</si>
  <si>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</si>
  <si>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</si>
  <si>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</si>
  <si>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</si>
  <si>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</si>
  <si>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</si>
  <si>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</si>
  <si>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</si>
  <si>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</si>
  <si>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1117 Pendrell St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</si>
  <si>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</si>
  <si>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</si>
  <si>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</si>
  <si>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</si>
  <si>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</si>
  <si>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</si>
  <si>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</si>
  <si>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</si>
  <si>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</si>
  <si>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</si>
  <si>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</si>
  <si>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</si>
  <si>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</si>
  <si>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</si>
  <si>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</si>
  <si>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</si>
  <si>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</si>
  <si>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</si>
  <si>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</si>
  <si>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</si>
  <si>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</si>
  <si>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</si>
  <si>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</si>
  <si>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</si>
  <si>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</si>
  <si>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</si>
  <si>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</si>
  <si>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</si>
  <si>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</si>
  <si>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</si>
  <si>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</si>
  <si>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</si>
  <si>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</si>
  <si>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</si>
  <si>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</si>
  <si>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</si>
  <si>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</si>
  <si>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</si>
  <si>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August 2024</t>
  </si>
  <si>
    <t>8/9 Meeting</t>
  </si>
  <si>
    <t>RWA Summer Party</t>
  </si>
  <si>
    <t>1901</t>
  </si>
  <si>
    <t>Maplewood/MG-1</t>
  </si>
  <si>
    <t>8/6, 8/8, 8/19, 8/20, 8/21, 8/26, 8/30 Site to Eastward</t>
  </si>
  <si>
    <t>L&amp;L on 8/7 and 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</si>
</sst>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11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3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3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4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9" xfId="0" applyFont="1" applyFill="1" applyBorder="1" applyAlignment="1" applyProtection="1">
      <alignment horizontal="left"/>
      <protection locked="0"/>
    </xf>
    <xf numFmtId="0" fontId="2" fillId="3" borderId="23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3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3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31" xfId="0" applyNumberFormat="1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5" fillId="10" borderId="32" xfId="0" applyNumberFormat="1" applyFont="1" applyFill="1" applyBorder="1" applyProtection="1">
      <protection locked="0"/>
    </xf>
    <xf numFmtId="0" fontId="5" fillId="4" borderId="17" xfId="0" applyFont="1" applyFill="1" applyBorder="1" applyAlignment="1" applyProtection="1">
      <alignment horizontal="center"/>
      <protection locked="0"/>
    </xf>
    <xf numFmtId="0" fontId="5" fillId="4" borderId="23" xfId="0" applyFont="1" applyFill="1" applyBorder="1" applyAlignment="1" applyProtection="1">
      <alignment horizontal="left"/>
      <protection locked="0"/>
    </xf>
    <xf numFmtId="0" fontId="5" fillId="4" borderId="17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6"/>
  <sheetViews>
    <sheetView tabSelected="1" topLeftCell="A4" zoomScale="115" zoomScaleNormal="115" zoomScaleSheetLayoutView="100" workbookViewId="0">
      <selection activeCell="C18" sqref="C18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 t="s">
        <v>35</v>
      </c>
      <c r="BA1" s="54" t="s">
        <v>49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 t="s">
        <v>36</v>
      </c>
      <c r="BA2" s="54" t="s">
        <v>50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72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 t="s">
        <v>34</v>
      </c>
      <c r="BA3" s="54" t="s">
        <v>51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 t="s">
        <v>37</v>
      </c>
      <c r="BA4" s="54" t="s">
        <v>52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 t="s">
        <v>38</v>
      </c>
      <c r="BA5" s="54" t="s">
        <v>53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 t="s">
        <v>39</v>
      </c>
      <c r="BA6" s="54" t="s">
        <v>54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 t="s">
        <v>40</v>
      </c>
      <c r="BA7" s="54" t="s">
        <v>55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6"/>
      <c r="E8" s="56"/>
      <c r="F8" s="56" t="s">
        <v>20</v>
      </c>
      <c r="G8" s="56" t="s">
        <v>20</v>
      </c>
      <c r="H8" s="56"/>
      <c r="I8" s="56"/>
      <c r="J8" s="56"/>
      <c r="K8" s="56"/>
      <c r="L8" s="56"/>
      <c r="M8" s="56" t="s">
        <v>20</v>
      </c>
      <c r="N8" s="56" t="s">
        <v>20</v>
      </c>
      <c r="O8" s="56"/>
      <c r="P8" s="56"/>
      <c r="Q8" s="56"/>
      <c r="R8" s="56"/>
      <c r="S8" s="56"/>
      <c r="T8" s="56" t="s">
        <v>20</v>
      </c>
      <c r="U8" s="56" t="s">
        <v>20</v>
      </c>
      <c r="V8" s="56"/>
      <c r="W8" s="56"/>
      <c r="X8" s="56"/>
      <c r="Y8" s="56"/>
      <c r="Z8" s="56"/>
      <c r="AA8" s="56" t="s">
        <v>20</v>
      </c>
      <c r="AB8" s="56" t="s">
        <v>20</v>
      </c>
      <c r="AC8" s="56"/>
      <c r="AD8" s="56"/>
      <c r="AE8" s="56"/>
      <c r="AF8" s="56"/>
      <c r="AG8" s="56"/>
      <c r="AH8" s="56" t="s">
        <v>20</v>
      </c>
      <c r="AI8" s="57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 t="s">
        <v>41</v>
      </c>
      <c r="BA8" s="54" t="s">
        <v>56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2" customFormat="1" ht="12" customHeight="1" x14ac:dyDescent="0.25">
      <c r="A9" s="103" t="s">
        <v>89</v>
      </c>
      <c r="B9" s="104" t="s">
        <v>90</v>
      </c>
      <c r="C9" s="105" t="s">
        <v>86</v>
      </c>
      <c r="D9" s="106"/>
      <c r="E9" s="106"/>
      <c r="F9" s="56" t="s">
        <v>20</v>
      </c>
      <c r="G9" s="56" t="s">
        <v>20</v>
      </c>
      <c r="H9" s="106"/>
      <c r="I9" s="106"/>
      <c r="J9" s="106"/>
      <c r="K9" s="106"/>
      <c r="L9" s="106"/>
      <c r="M9" s="56" t="s">
        <v>20</v>
      </c>
      <c r="N9" s="56" t="s">
        <v>20</v>
      </c>
      <c r="O9" s="106"/>
      <c r="P9" s="106"/>
      <c r="Q9" s="106"/>
      <c r="R9" s="106"/>
      <c r="S9" s="106"/>
      <c r="T9" s="56" t="s">
        <v>20</v>
      </c>
      <c r="U9" s="56" t="s">
        <v>20</v>
      </c>
      <c r="V9" s="106"/>
      <c r="W9" s="106"/>
      <c r="X9" s="106"/>
      <c r="Y9" s="106"/>
      <c r="Z9" s="106"/>
      <c r="AA9" s="56" t="s">
        <v>20</v>
      </c>
      <c r="AB9" s="56" t="s">
        <v>20</v>
      </c>
      <c r="AC9" s="106"/>
      <c r="AD9" s="106"/>
      <c r="AE9" s="106"/>
      <c r="AF9" s="106"/>
      <c r="AG9" s="106"/>
      <c r="AH9" s="56" t="s">
        <v>20</v>
      </c>
      <c r="AI9" s="57">
        <f>SUM(D9:AH9)</f>
        <v>0</v>
      </c>
      <c r="AJ9" s="107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5"/>
      <c r="BA9" s="95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</row>
    <row r="10" spans="1:190" s="92" customFormat="1" ht="12" customHeight="1" x14ac:dyDescent="0.2">
      <c r="A10" s="96">
        <v>2106</v>
      </c>
      <c r="B10" s="97" t="s">
        <v>73</v>
      </c>
      <c r="C10" s="98" t="s">
        <v>31</v>
      </c>
      <c r="D10" s="99"/>
      <c r="E10" s="99"/>
      <c r="F10" s="99" t="s">
        <v>20</v>
      </c>
      <c r="G10" s="99" t="s">
        <v>20</v>
      </c>
      <c r="H10" s="99"/>
      <c r="I10" s="99"/>
      <c r="J10" s="99"/>
      <c r="K10" s="99"/>
      <c r="L10" s="99"/>
      <c r="M10" s="99" t="s">
        <v>20</v>
      </c>
      <c r="N10" s="99" t="s">
        <v>20</v>
      </c>
      <c r="O10" s="99"/>
      <c r="P10" s="99"/>
      <c r="Q10" s="99"/>
      <c r="R10" s="99"/>
      <c r="S10" s="99"/>
      <c r="T10" s="99" t="s">
        <v>20</v>
      </c>
      <c r="U10" s="99" t="s">
        <v>20</v>
      </c>
      <c r="V10" s="99"/>
      <c r="W10" s="99"/>
      <c r="X10" s="99"/>
      <c r="Y10" s="99"/>
      <c r="Z10" s="99"/>
      <c r="AA10" s="99" t="s">
        <v>20</v>
      </c>
      <c r="AB10" s="99" t="s">
        <v>20</v>
      </c>
      <c r="AC10" s="99"/>
      <c r="AD10" s="99"/>
      <c r="AE10" s="99"/>
      <c r="AF10" s="99"/>
      <c r="AG10" s="99"/>
      <c r="AH10" s="99" t="s">
        <v>20</v>
      </c>
      <c r="AI10" s="100">
        <f t="shared" si="0"/>
        <v>0</v>
      </c>
      <c r="AJ10" s="101"/>
      <c r="AZ10" s="93" t="s">
        <v>42</v>
      </c>
      <c r="BA10" s="93" t="s">
        <v>65</v>
      </c>
    </row>
    <row r="11" spans="1:190" ht="12" customHeight="1" x14ac:dyDescent="0.2">
      <c r="A11" s="85">
        <v>2106</v>
      </c>
      <c r="B11" s="86" t="s">
        <v>73</v>
      </c>
      <c r="C11" s="74" t="s">
        <v>76</v>
      </c>
      <c r="D11" s="58"/>
      <c r="E11" s="58"/>
      <c r="F11" s="56" t="s">
        <v>20</v>
      </c>
      <c r="G11" s="56" t="s">
        <v>20</v>
      </c>
      <c r="H11" s="58"/>
      <c r="I11" s="58"/>
      <c r="J11" s="58"/>
      <c r="K11" s="58"/>
      <c r="L11" s="58"/>
      <c r="M11" s="56" t="s">
        <v>20</v>
      </c>
      <c r="N11" s="56" t="s">
        <v>20</v>
      </c>
      <c r="O11" s="58"/>
      <c r="P11" s="58"/>
      <c r="Q11" s="58"/>
      <c r="R11" s="58"/>
      <c r="S11" s="58"/>
      <c r="T11" s="56" t="s">
        <v>20</v>
      </c>
      <c r="U11" s="56" t="s">
        <v>20</v>
      </c>
      <c r="V11" s="58"/>
      <c r="W11" s="58"/>
      <c r="X11" s="58"/>
      <c r="Y11" s="58"/>
      <c r="Z11" s="58"/>
      <c r="AA11" s="56" t="s">
        <v>20</v>
      </c>
      <c r="AB11" s="56" t="s">
        <v>20</v>
      </c>
      <c r="AC11" s="58"/>
      <c r="AD11" s="58"/>
      <c r="AE11" s="58"/>
      <c r="AF11" s="58"/>
      <c r="AG11" s="58"/>
      <c r="AH11" s="56" t="s">
        <v>20</v>
      </c>
      <c r="AI11" s="57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7">
        <v>2201</v>
      </c>
      <c r="B12" s="76" t="s">
        <v>74</v>
      </c>
      <c r="C12" s="75" t="s">
        <v>31</v>
      </c>
      <c r="D12" s="56"/>
      <c r="E12" s="56"/>
      <c r="F12" s="56" t="s">
        <v>20</v>
      </c>
      <c r="G12" s="56" t="s">
        <v>20</v>
      </c>
      <c r="H12" s="56"/>
      <c r="I12" s="56"/>
      <c r="J12" s="56"/>
      <c r="K12" s="56"/>
      <c r="L12" s="56"/>
      <c r="M12" s="56" t="s">
        <v>20</v>
      </c>
      <c r="N12" s="56" t="s">
        <v>20</v>
      </c>
      <c r="O12" s="56"/>
      <c r="P12" s="56"/>
      <c r="Q12" s="56"/>
      <c r="R12" s="56"/>
      <c r="S12" s="56"/>
      <c r="T12" s="56" t="s">
        <v>20</v>
      </c>
      <c r="U12" s="56" t="s">
        <v>20</v>
      </c>
      <c r="V12" s="56"/>
      <c r="W12" s="56"/>
      <c r="X12" s="56"/>
      <c r="Y12" s="56"/>
      <c r="Z12" s="56"/>
      <c r="AA12" s="56" t="s">
        <v>20</v>
      </c>
      <c r="AB12" s="56" t="s">
        <v>20</v>
      </c>
      <c r="AC12" s="56"/>
      <c r="AD12" s="56"/>
      <c r="AE12" s="56"/>
      <c r="AF12" s="56"/>
      <c r="AG12" s="56"/>
      <c r="AH12" s="56" t="s">
        <v>20</v>
      </c>
      <c r="AI12" s="57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 t="s">
        <v>43</v>
      </c>
      <c r="BA12" s="54" t="s">
        <v>57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75</v>
      </c>
      <c r="B13" s="40" t="s">
        <v>74</v>
      </c>
      <c r="C13" s="74" t="s">
        <v>76</v>
      </c>
      <c r="D13" s="58"/>
      <c r="E13" s="58"/>
      <c r="F13" s="56" t="s">
        <v>20</v>
      </c>
      <c r="G13" s="56" t="s">
        <v>20</v>
      </c>
      <c r="H13" s="58"/>
      <c r="I13" s="58"/>
      <c r="J13" s="58"/>
      <c r="K13" s="58"/>
      <c r="L13" s="58"/>
      <c r="M13" s="56" t="s">
        <v>20</v>
      </c>
      <c r="N13" s="56" t="s">
        <v>20</v>
      </c>
      <c r="O13" s="58"/>
      <c r="P13" s="58"/>
      <c r="Q13" s="58"/>
      <c r="R13" s="58"/>
      <c r="S13" s="58"/>
      <c r="T13" s="56" t="s">
        <v>20</v>
      </c>
      <c r="U13" s="56" t="s">
        <v>20</v>
      </c>
      <c r="V13" s="58"/>
      <c r="W13" s="58"/>
      <c r="X13" s="58"/>
      <c r="Y13" s="58"/>
      <c r="Z13" s="58"/>
      <c r="AA13" s="56" t="s">
        <v>20</v>
      </c>
      <c r="AB13" s="56" t="s">
        <v>20</v>
      </c>
      <c r="AC13" s="58"/>
      <c r="AD13" s="58"/>
      <c r="AE13" s="58"/>
      <c r="AF13" s="58"/>
      <c r="AG13" s="58"/>
      <c r="AH13" s="56" t="s">
        <v>20</v>
      </c>
      <c r="AI13" s="57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 t="s">
        <v>44</v>
      </c>
      <c r="BA13" s="54" t="s">
        <v>64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7">
        <v>2201</v>
      </c>
      <c r="B14" s="76" t="s">
        <v>74</v>
      </c>
      <c r="C14" s="75" t="s">
        <v>27</v>
      </c>
      <c r="D14" s="56"/>
      <c r="E14" s="56"/>
      <c r="F14" s="56" t="s">
        <v>20</v>
      </c>
      <c r="G14" s="56" t="s">
        <v>20</v>
      </c>
      <c r="H14" s="56"/>
      <c r="I14" s="56"/>
      <c r="J14" s="56"/>
      <c r="K14" s="56"/>
      <c r="L14" s="56">
        <v>1</v>
      </c>
      <c r="M14" s="56" t="s">
        <v>20</v>
      </c>
      <c r="N14" s="56" t="s">
        <v>20</v>
      </c>
      <c r="O14" s="56"/>
      <c r="P14" s="56"/>
      <c r="Q14" s="56"/>
      <c r="R14" s="56"/>
      <c r="S14" s="56"/>
      <c r="T14" s="56" t="s">
        <v>20</v>
      </c>
      <c r="U14" s="56" t="s">
        <v>20</v>
      </c>
      <c r="V14" s="56"/>
      <c r="W14" s="56"/>
      <c r="X14" s="56"/>
      <c r="Y14" s="56"/>
      <c r="Z14" s="56"/>
      <c r="AA14" s="56" t="s">
        <v>20</v>
      </c>
      <c r="AB14" s="56" t="s">
        <v>20</v>
      </c>
      <c r="AC14" s="56"/>
      <c r="AD14" s="56"/>
      <c r="AE14" s="56"/>
      <c r="AF14" s="56"/>
      <c r="AG14" s="56"/>
      <c r="AH14" s="56" t="s">
        <v>20</v>
      </c>
      <c r="AI14" s="57">
        <f>SUM(D14:AH14)</f>
        <v>1</v>
      </c>
      <c r="AJ14" s="46" t="s">
        <v>98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 t="s">
        <v>45</v>
      </c>
      <c r="BA14" s="54" t="s">
        <v>63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7" t="s">
        <v>87</v>
      </c>
      <c r="B15" s="88" t="s">
        <v>88</v>
      </c>
      <c r="C15" s="89" t="s">
        <v>86</v>
      </c>
      <c r="D15" s="90">
        <v>7.5</v>
      </c>
      <c r="E15" s="90"/>
      <c r="F15" s="56" t="s">
        <v>20</v>
      </c>
      <c r="G15" s="56" t="s">
        <v>20</v>
      </c>
      <c r="H15" s="90"/>
      <c r="I15" s="90">
        <v>6</v>
      </c>
      <c r="J15" s="90">
        <v>7.5</v>
      </c>
      <c r="K15" s="90">
        <v>6</v>
      </c>
      <c r="L15" s="90">
        <v>2.5</v>
      </c>
      <c r="M15" s="56" t="s">
        <v>20</v>
      </c>
      <c r="N15" s="56" t="s">
        <v>20</v>
      </c>
      <c r="O15" s="90">
        <v>7.5</v>
      </c>
      <c r="P15" s="90">
        <v>7</v>
      </c>
      <c r="Q15" s="90">
        <v>5</v>
      </c>
      <c r="R15" s="90"/>
      <c r="S15" s="90">
        <v>7.5</v>
      </c>
      <c r="T15" s="56" t="s">
        <v>20</v>
      </c>
      <c r="U15" s="56" t="s">
        <v>20</v>
      </c>
      <c r="V15" s="90">
        <v>1</v>
      </c>
      <c r="W15" s="90">
        <v>4.5</v>
      </c>
      <c r="X15" s="90">
        <v>5.5</v>
      </c>
      <c r="Y15" s="90">
        <v>8</v>
      </c>
      <c r="Z15" s="90">
        <v>7.5</v>
      </c>
      <c r="AA15" s="56" t="s">
        <v>20</v>
      </c>
      <c r="AB15" s="56" t="s">
        <v>20</v>
      </c>
      <c r="AC15" s="90">
        <v>6</v>
      </c>
      <c r="AD15" s="90">
        <v>7.5</v>
      </c>
      <c r="AE15" s="90">
        <v>5.5</v>
      </c>
      <c r="AF15" s="90">
        <v>4.5</v>
      </c>
      <c r="AG15" s="90">
        <v>6.5</v>
      </c>
      <c r="AH15" s="56" t="s">
        <v>20</v>
      </c>
      <c r="AI15" s="57">
        <f>SUM(D15:AH15)</f>
        <v>113</v>
      </c>
      <c r="AJ15" s="91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 t="s">
        <v>46</v>
      </c>
      <c r="BA15" s="54" t="s">
        <v>62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91</v>
      </c>
      <c r="B16" s="44" t="s">
        <v>92</v>
      </c>
      <c r="C16" s="75" t="s">
        <v>27</v>
      </c>
      <c r="D16" s="56"/>
      <c r="E16" s="56"/>
      <c r="F16" s="56" t="s">
        <v>20</v>
      </c>
      <c r="G16" s="56" t="s">
        <v>20</v>
      </c>
      <c r="H16" s="56"/>
      <c r="I16" s="56"/>
      <c r="J16" s="56"/>
      <c r="K16" s="56"/>
      <c r="L16" s="56"/>
      <c r="M16" s="56" t="s">
        <v>20</v>
      </c>
      <c r="N16" s="56" t="s">
        <v>20</v>
      </c>
      <c r="O16" s="56"/>
      <c r="P16" s="56"/>
      <c r="Q16" s="56"/>
      <c r="R16" s="56"/>
      <c r="S16" s="56"/>
      <c r="T16" s="56" t="s">
        <v>20</v>
      </c>
      <c r="U16" s="56" t="s">
        <v>20</v>
      </c>
      <c r="V16" s="56"/>
      <c r="W16" s="56"/>
      <c r="X16" s="56"/>
      <c r="Y16" s="56"/>
      <c r="Z16" s="56"/>
      <c r="AA16" s="56" t="s">
        <v>20</v>
      </c>
      <c r="AB16" s="56" t="s">
        <v>20</v>
      </c>
      <c r="AC16" s="56"/>
      <c r="AD16" s="56"/>
      <c r="AE16" s="56"/>
      <c r="AF16" s="56"/>
      <c r="AG16" s="56"/>
      <c r="AH16" s="56" t="s">
        <v>20</v>
      </c>
      <c r="AI16" s="57">
        <f t="shared" si="0"/>
        <v>0</v>
      </c>
      <c r="AJ16" s="78" t="s">
        <v>95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 t="s">
        <v>47</v>
      </c>
      <c r="BA16" s="54" t="s">
        <v>61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4">
        <v>2102</v>
      </c>
      <c r="B17" s="40" t="s">
        <v>92</v>
      </c>
      <c r="C17" s="74" t="s">
        <v>93</v>
      </c>
      <c r="D17" s="58"/>
      <c r="E17" s="109"/>
      <c r="F17" s="111" t="s">
        <v>20</v>
      </c>
      <c r="G17" s="56" t="s">
        <v>20</v>
      </c>
      <c r="H17" s="110"/>
      <c r="I17" s="58"/>
      <c r="J17" s="58"/>
      <c r="K17" s="58"/>
      <c r="L17" s="58"/>
      <c r="M17" s="56" t="s">
        <v>20</v>
      </c>
      <c r="N17" s="56" t="s">
        <v>20</v>
      </c>
      <c r="O17" s="58"/>
      <c r="P17" s="58"/>
      <c r="Q17" s="58"/>
      <c r="R17" s="58"/>
      <c r="S17" s="58"/>
      <c r="T17" s="56" t="s">
        <v>20</v>
      </c>
      <c r="U17" s="56" t="s">
        <v>20</v>
      </c>
      <c r="V17" s="58">
        <v>6.5</v>
      </c>
      <c r="W17" s="58"/>
      <c r="X17" s="58"/>
      <c r="Y17" s="58"/>
      <c r="Z17" s="58"/>
      <c r="AA17" s="56" t="s">
        <v>20</v>
      </c>
      <c r="AB17" s="56" t="s">
        <v>20</v>
      </c>
      <c r="AC17" s="58"/>
      <c r="AD17" s="58"/>
      <c r="AE17" s="58"/>
      <c r="AF17" s="58"/>
      <c r="AG17" s="58"/>
      <c r="AH17" s="56" t="s">
        <v>20</v>
      </c>
      <c r="AI17" s="57">
        <f t="shared" si="0"/>
        <v>6.5</v>
      </c>
      <c r="AJ17" s="43" t="s">
        <v>94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 t="s">
        <v>59</v>
      </c>
      <c r="BA17" s="54" t="s">
        <v>60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2" t="s">
        <v>100</v>
      </c>
      <c r="B18" s="44" t="s">
        <v>101</v>
      </c>
      <c r="C18" s="75" t="s">
        <v>27</v>
      </c>
      <c r="D18" s="112"/>
      <c r="E18" s="113"/>
      <c r="F18" s="114" t="s">
        <v>20</v>
      </c>
      <c r="G18" s="114" t="s">
        <v>20</v>
      </c>
      <c r="H18" s="113"/>
      <c r="I18" s="113"/>
      <c r="J18" s="113"/>
      <c r="K18" s="113"/>
      <c r="L18" s="113"/>
      <c r="M18" s="56" t="s">
        <v>20</v>
      </c>
      <c r="N18" s="56" t="s">
        <v>20</v>
      </c>
      <c r="O18" s="115"/>
      <c r="P18" s="115">
        <v>1</v>
      </c>
      <c r="Q18" s="115">
        <v>3.5</v>
      </c>
      <c r="R18" s="115">
        <v>7.5</v>
      </c>
      <c r="S18" s="115"/>
      <c r="T18" s="56" t="s">
        <v>20</v>
      </c>
      <c r="U18" s="56" t="s">
        <v>20</v>
      </c>
      <c r="V18" s="115"/>
      <c r="W18" s="115">
        <v>3</v>
      </c>
      <c r="X18" s="115">
        <v>5.5</v>
      </c>
      <c r="Y18" s="115"/>
      <c r="Z18" s="115"/>
      <c r="AA18" s="56" t="s">
        <v>20</v>
      </c>
      <c r="AB18" s="56" t="s">
        <v>20</v>
      </c>
      <c r="AC18" s="115"/>
      <c r="AD18" s="115"/>
      <c r="AE18" s="115">
        <v>3</v>
      </c>
      <c r="AF18" s="115">
        <v>4.5</v>
      </c>
      <c r="AG18" s="115"/>
      <c r="AH18" s="111" t="s">
        <v>20</v>
      </c>
      <c r="AI18" s="57">
        <f>SUM(D18:AH18)</f>
        <v>28</v>
      </c>
      <c r="AJ18" s="7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4" customFormat="1" ht="12" customHeight="1" x14ac:dyDescent="0.25">
      <c r="A19" s="52"/>
      <c r="B19" s="44"/>
      <c r="C19" s="47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7"/>
      <c r="AJ19" s="4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 t="s">
        <v>48</v>
      </c>
      <c r="BA19" s="54" t="s">
        <v>58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s="22" customFormat="1" x14ac:dyDescent="0.25">
      <c r="A20" s="11"/>
      <c r="B20" s="55" t="s">
        <v>6</v>
      </c>
      <c r="C20" s="108"/>
      <c r="D20" s="59">
        <f t="shared" ref="D20:AE20" si="1">SUM(D8:D19)</f>
        <v>7.5</v>
      </c>
      <c r="E20" s="59">
        <f t="shared" si="1"/>
        <v>0</v>
      </c>
      <c r="F20" s="59">
        <f t="shared" si="1"/>
        <v>0</v>
      </c>
      <c r="G20" s="59">
        <f t="shared" si="1"/>
        <v>0</v>
      </c>
      <c r="H20" s="59">
        <f t="shared" si="1"/>
        <v>0</v>
      </c>
      <c r="I20" s="59">
        <f t="shared" si="1"/>
        <v>6</v>
      </c>
      <c r="J20" s="59">
        <f t="shared" si="1"/>
        <v>7.5</v>
      </c>
      <c r="K20" s="59">
        <f t="shared" si="1"/>
        <v>6</v>
      </c>
      <c r="L20" s="59">
        <f t="shared" si="1"/>
        <v>3.5</v>
      </c>
      <c r="M20" s="59">
        <f t="shared" si="1"/>
        <v>0</v>
      </c>
      <c r="N20" s="59">
        <f t="shared" si="1"/>
        <v>0</v>
      </c>
      <c r="O20" s="59">
        <f t="shared" si="1"/>
        <v>7.5</v>
      </c>
      <c r="P20" s="59">
        <f t="shared" si="1"/>
        <v>8</v>
      </c>
      <c r="Q20" s="59">
        <f t="shared" si="1"/>
        <v>8.5</v>
      </c>
      <c r="R20" s="59">
        <f t="shared" si="1"/>
        <v>7.5</v>
      </c>
      <c r="S20" s="59">
        <f t="shared" si="1"/>
        <v>7.5</v>
      </c>
      <c r="T20" s="59">
        <f t="shared" si="1"/>
        <v>0</v>
      </c>
      <c r="U20" s="59">
        <f t="shared" si="1"/>
        <v>0</v>
      </c>
      <c r="V20" s="59">
        <f t="shared" si="1"/>
        <v>7.5</v>
      </c>
      <c r="W20" s="59">
        <f t="shared" si="1"/>
        <v>7.5</v>
      </c>
      <c r="X20" s="59">
        <f t="shared" si="1"/>
        <v>11</v>
      </c>
      <c r="Y20" s="59">
        <f t="shared" si="1"/>
        <v>8</v>
      </c>
      <c r="Z20" s="59">
        <f t="shared" si="1"/>
        <v>7.5</v>
      </c>
      <c r="AA20" s="59">
        <f t="shared" si="1"/>
        <v>0</v>
      </c>
      <c r="AB20" s="59">
        <f t="shared" si="1"/>
        <v>0</v>
      </c>
      <c r="AC20" s="59">
        <f t="shared" si="1"/>
        <v>6</v>
      </c>
      <c r="AD20" s="59">
        <f t="shared" si="1"/>
        <v>7.5</v>
      </c>
      <c r="AE20" s="59">
        <f t="shared" si="1"/>
        <v>8.5</v>
      </c>
      <c r="AF20" s="59">
        <f t="shared" ref="AF20:AH20" si="2">SUM(AF8:AF19)</f>
        <v>9</v>
      </c>
      <c r="AG20" s="59">
        <f t="shared" si="2"/>
        <v>6.5</v>
      </c>
      <c r="AH20" s="59">
        <f t="shared" si="2"/>
        <v>0</v>
      </c>
      <c r="AI20" s="57">
        <f t="shared" ref="AI20" si="3">SUM(AI8:AI19)</f>
        <v>148.5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 t="s">
        <v>66</v>
      </c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x14ac:dyDescent="0.25">
      <c r="A21" s="12" t="s">
        <v>7</v>
      </c>
      <c r="B21" s="13"/>
      <c r="C21" s="13"/>
      <c r="D21" s="61"/>
      <c r="E21" s="61"/>
      <c r="F21" s="61"/>
      <c r="G21" s="61"/>
      <c r="H21" s="61">
        <f>7.5</f>
        <v>7.5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ref="AI21:AI29" si="4">SUM(D21:AH21)</f>
        <v>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6" customFormat="1" x14ac:dyDescent="0.25">
      <c r="A22" s="12" t="s">
        <v>14</v>
      </c>
      <c r="B22" s="13"/>
      <c r="C22" s="13"/>
      <c r="D22" s="61"/>
      <c r="E22" s="61">
        <v>7.5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4"/>
        <v>7.5</v>
      </c>
      <c r="AJ22" s="48" t="s">
        <v>99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2" customFormat="1" x14ac:dyDescent="0.25">
      <c r="A23" s="12" t="s">
        <v>8</v>
      </c>
      <c r="B23" s="13"/>
      <c r="C23" s="13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4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x14ac:dyDescent="0.25">
      <c r="A24" s="12" t="s">
        <v>22</v>
      </c>
      <c r="B24" s="13"/>
      <c r="C24" s="13"/>
      <c r="D24" s="61"/>
      <c r="E24" s="61"/>
      <c r="F24" s="61"/>
      <c r="G24" s="61"/>
      <c r="H24" s="61"/>
      <c r="I24" s="61">
        <v>2</v>
      </c>
      <c r="J24" s="61"/>
      <c r="K24" s="61">
        <v>2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>
        <v>1</v>
      </c>
      <c r="W24" s="61">
        <v>1</v>
      </c>
      <c r="X24" s="61">
        <v>1</v>
      </c>
      <c r="Y24" s="61"/>
      <c r="Z24" s="61"/>
      <c r="AA24" s="61"/>
      <c r="AB24" s="61"/>
      <c r="AC24" s="61">
        <v>2</v>
      </c>
      <c r="AD24" s="61"/>
      <c r="AE24" s="61"/>
      <c r="AF24" s="61"/>
      <c r="AG24" s="61">
        <v>1</v>
      </c>
      <c r="AH24" s="61"/>
      <c r="AI24" s="57">
        <f t="shared" si="4"/>
        <v>10</v>
      </c>
      <c r="AJ24" s="48" t="s">
        <v>102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71</v>
      </c>
      <c r="B25" s="14"/>
      <c r="C25" s="14"/>
      <c r="D25" s="61"/>
      <c r="E25" s="61"/>
      <c r="F25" s="61"/>
      <c r="G25" s="61"/>
      <c r="H25" s="61"/>
      <c r="I25" s="61"/>
      <c r="J25" s="61">
        <v>1</v>
      </c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>
        <v>1</v>
      </c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  <c r="AJ25" s="51" t="s">
        <v>103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12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4"/>
        <v>0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13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>SUM(D27:AH27)</f>
        <v>0</v>
      </c>
      <c r="AJ27" s="5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79" t="s">
        <v>29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9</v>
      </c>
      <c r="B30" s="14"/>
      <c r="C30" s="14"/>
      <c r="D30" s="59">
        <f t="shared" ref="D30:AE30" si="5">SUM(D20:D29)</f>
        <v>7.5</v>
      </c>
      <c r="E30" s="59">
        <f t="shared" si="5"/>
        <v>7.5</v>
      </c>
      <c r="F30" s="59">
        <f t="shared" si="5"/>
        <v>0</v>
      </c>
      <c r="G30" s="59">
        <f t="shared" si="5"/>
        <v>0</v>
      </c>
      <c r="H30" s="59">
        <f t="shared" si="5"/>
        <v>7.5</v>
      </c>
      <c r="I30" s="59">
        <f t="shared" si="5"/>
        <v>8</v>
      </c>
      <c r="J30" s="59">
        <f t="shared" si="5"/>
        <v>8.5</v>
      </c>
      <c r="K30" s="59">
        <f t="shared" si="5"/>
        <v>8</v>
      </c>
      <c r="L30" s="59">
        <f t="shared" si="5"/>
        <v>3.5</v>
      </c>
      <c r="M30" s="59">
        <f t="shared" si="5"/>
        <v>0</v>
      </c>
      <c r="N30" s="59">
        <f t="shared" si="5"/>
        <v>0</v>
      </c>
      <c r="O30" s="59">
        <f t="shared" si="5"/>
        <v>7.5</v>
      </c>
      <c r="P30" s="59">
        <f t="shared" si="5"/>
        <v>8</v>
      </c>
      <c r="Q30" s="59">
        <f t="shared" si="5"/>
        <v>8.5</v>
      </c>
      <c r="R30" s="59">
        <f t="shared" si="5"/>
        <v>7.5</v>
      </c>
      <c r="S30" s="59">
        <f t="shared" si="5"/>
        <v>7.5</v>
      </c>
      <c r="T30" s="59">
        <f t="shared" si="5"/>
        <v>0</v>
      </c>
      <c r="U30" s="59">
        <f t="shared" si="5"/>
        <v>0</v>
      </c>
      <c r="V30" s="59">
        <f t="shared" si="5"/>
        <v>8.5</v>
      </c>
      <c r="W30" s="59">
        <f t="shared" si="5"/>
        <v>8.5</v>
      </c>
      <c r="X30" s="59">
        <f t="shared" si="5"/>
        <v>13</v>
      </c>
      <c r="Y30" s="59">
        <f t="shared" si="5"/>
        <v>8</v>
      </c>
      <c r="Z30" s="59">
        <f t="shared" si="5"/>
        <v>7.5</v>
      </c>
      <c r="AA30" s="59">
        <f t="shared" si="5"/>
        <v>0</v>
      </c>
      <c r="AB30" s="59">
        <f t="shared" si="5"/>
        <v>0</v>
      </c>
      <c r="AC30" s="59">
        <f t="shared" si="5"/>
        <v>8</v>
      </c>
      <c r="AD30" s="59">
        <f t="shared" si="5"/>
        <v>7.5</v>
      </c>
      <c r="AE30" s="59">
        <f t="shared" si="5"/>
        <v>8.5</v>
      </c>
      <c r="AF30" s="59">
        <f t="shared" ref="AF30:AH30" si="6">SUM(AF20:AF29)</f>
        <v>9</v>
      </c>
      <c r="AG30" s="59">
        <f t="shared" si="6"/>
        <v>7.5</v>
      </c>
      <c r="AH30" s="59">
        <f t="shared" si="6"/>
        <v>0</v>
      </c>
      <c r="AI30" s="60">
        <f t="shared" ref="AI30" si="7">SUM(AI20:AI29)</f>
        <v>173.5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80"/>
      <c r="B31" s="16"/>
      <c r="C31" s="16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2"/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96</v>
      </c>
      <c r="B32" s="14"/>
      <c r="C32" s="14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>
        <v>7.5</v>
      </c>
      <c r="P32" s="83"/>
      <c r="Q32" s="83">
        <v>3</v>
      </c>
      <c r="R32" s="83"/>
      <c r="S32" s="83"/>
      <c r="T32" s="83"/>
      <c r="U32" s="83"/>
      <c r="V32" s="83"/>
      <c r="W32" s="83">
        <v>3</v>
      </c>
      <c r="X32" s="83"/>
      <c r="Y32" s="83">
        <v>3.5</v>
      </c>
      <c r="Z32" s="83">
        <v>1</v>
      </c>
      <c r="AA32" s="83"/>
      <c r="AB32" s="83"/>
      <c r="AC32" s="83"/>
      <c r="AD32" s="83"/>
      <c r="AE32" s="83"/>
      <c r="AF32" s="83">
        <v>4.5</v>
      </c>
      <c r="AG32" s="83"/>
      <c r="AH32" s="83"/>
      <c r="AI32" s="57">
        <f>SUM(D32:AH32)</f>
        <v>22.5</v>
      </c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80"/>
      <c r="B33" s="16"/>
      <c r="C33" s="16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2"/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31"/>
      <c r="AZ34" s="54"/>
    </row>
    <row r="35" spans="1:69" s="30" customFormat="1" ht="10.5" thickBot="1" x14ac:dyDescent="0.25">
      <c r="A35" s="18" t="s">
        <v>77</v>
      </c>
      <c r="B35" s="17" t="s">
        <v>78</v>
      </c>
      <c r="C35" s="17"/>
      <c r="D35" s="62"/>
      <c r="E35" s="62"/>
      <c r="F35" s="62" t="s">
        <v>76</v>
      </c>
      <c r="G35" s="62"/>
      <c r="H35" s="62" t="s">
        <v>26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8" t="s">
        <v>11</v>
      </c>
      <c r="AG35" s="67">
        <f>22</f>
        <v>22</v>
      </c>
      <c r="AH35" s="62"/>
      <c r="AI35" s="63">
        <f>AG35*7.5</f>
        <v>165</v>
      </c>
      <c r="AJ35" s="31"/>
      <c r="AZ35" s="54"/>
    </row>
    <row r="36" spans="1:69" s="30" customFormat="1" ht="10" x14ac:dyDescent="0.2">
      <c r="A36" s="18" t="s">
        <v>24</v>
      </c>
      <c r="B36" s="17" t="s">
        <v>25</v>
      </c>
      <c r="C36" s="17"/>
      <c r="D36" s="62"/>
      <c r="E36" s="62"/>
      <c r="F36" s="62" t="s">
        <v>31</v>
      </c>
      <c r="G36" s="62"/>
      <c r="H36" s="62" t="s">
        <v>79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1"/>
      <c r="AZ36" s="54"/>
    </row>
    <row r="37" spans="1:69" s="30" customFormat="1" ht="10" x14ac:dyDescent="0.2">
      <c r="A37" s="18" t="s">
        <v>80</v>
      </c>
      <c r="B37" s="17" t="s">
        <v>81</v>
      </c>
      <c r="C37" s="17"/>
      <c r="D37" s="62"/>
      <c r="E37" s="62"/>
      <c r="F37" s="64" t="s">
        <v>33</v>
      </c>
      <c r="G37" s="64"/>
      <c r="H37" s="64" t="s">
        <v>82</v>
      </c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8" t="s">
        <v>68</v>
      </c>
      <c r="AG37" s="62"/>
      <c r="AH37" s="62"/>
      <c r="AI37" s="62">
        <f>AI30-AI35</f>
        <v>8.5</v>
      </c>
      <c r="AJ37" s="71" t="s">
        <v>67</v>
      </c>
      <c r="AZ37" s="54"/>
    </row>
    <row r="38" spans="1:69" s="30" customFormat="1" ht="10" x14ac:dyDescent="0.2">
      <c r="A38" s="18" t="s">
        <v>23</v>
      </c>
      <c r="B38" s="17" t="s">
        <v>83</v>
      </c>
      <c r="C38" s="17"/>
      <c r="D38" s="64"/>
      <c r="E38" s="64"/>
      <c r="F38" s="64" t="s">
        <v>32</v>
      </c>
      <c r="G38" s="64"/>
      <c r="H38" s="64" t="s">
        <v>84</v>
      </c>
      <c r="I38" s="64"/>
      <c r="J38" s="64"/>
      <c r="K38" s="64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1"/>
    </row>
    <row r="39" spans="1:69" s="30" customFormat="1" ht="10" x14ac:dyDescent="0.2">
      <c r="A39" s="18" t="s">
        <v>27</v>
      </c>
      <c r="B39" s="17" t="s">
        <v>85</v>
      </c>
      <c r="C39" s="17"/>
      <c r="D39" s="64"/>
      <c r="E39" s="64"/>
      <c r="F39" s="62" t="s">
        <v>86</v>
      </c>
      <c r="G39" s="62"/>
      <c r="H39" s="62" t="s">
        <v>28</v>
      </c>
      <c r="I39" s="62"/>
      <c r="J39" s="62"/>
      <c r="K39" s="62"/>
      <c r="L39" s="62"/>
      <c r="M39" s="62"/>
      <c r="N39" s="62"/>
      <c r="O39" s="62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9" t="s">
        <v>69</v>
      </c>
      <c r="AG39" s="64"/>
      <c r="AH39" s="64"/>
      <c r="AI39" s="65">
        <f>15.5</f>
        <v>15.5</v>
      </c>
      <c r="AJ39" s="31"/>
    </row>
    <row r="40" spans="1:69" s="30" customFormat="1" ht="10" x14ac:dyDescent="0.2">
      <c r="A40" s="17"/>
      <c r="B40" s="17"/>
      <c r="C40" s="31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31"/>
    </row>
    <row r="41" spans="1:69" s="30" customFormat="1" ht="13" thickBot="1" x14ac:dyDescent="0.3">
      <c r="A41" s="29"/>
      <c r="B41" s="29"/>
      <c r="C41" s="29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9" t="s">
        <v>70</v>
      </c>
      <c r="AG41" s="64"/>
      <c r="AH41" s="64"/>
      <c r="AI41" s="66">
        <f>AI39+AI37</f>
        <v>24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2024-03-04T23:32:34Z</cp:lastPrinted>
  <dcterms:created xsi:type="dcterms:W3CDTF">1998-07-03T22:57:08Z</dcterms:created>
  <dcterms:modified xsi:type="dcterms:W3CDTF">2025-03-08T02:40:13Z</dcterms:modified>
</cp:coreProperties>
</file>