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523D4299-3940-4BE8-864C-180C434C2F10}" xr6:coauthVersionLast="47" xr6:coauthVersionMax="47" xr10:uidLastSave="{F0E1C8AD-57BF-42AF-8DA5-B4FD0571CE7C}"/>
  <bookViews>
    <workbookView xWindow="-110" yWindow="-110" windowWidth="29020" windowHeight="187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8" i="1" l="1"/>
  <c r="AH34" i="1"/>
  <c r="Q20" i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1" i="1"/>
  <c r="Q29" i="1" l="1"/>
  <c r="AI34" i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6" i="1" s="1"/>
  <c r="AI40" i="1" s="1"/>
</calcChain>
</file>

<file path=xl/sharedStrings.xml><?xml version="1.0" encoding="utf-8"?>
<sst xmlns="http://schemas.openxmlformats.org/spreadsheetml/2006/main" count="185" uniqueCount="64">
  <si>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</si>
  <si>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</si>
  <si>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</si>
  <si>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</si>
  <si>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</si>
  <si>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</si>
  <si>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</si>
  <si>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</si>
  <si>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</si>
  <si>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</si>
  <si>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</si>
  <si>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</si>
  <si>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</si>
  <si>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</si>
  <si>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</si>
  <si>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</si>
  <si>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</si>
  <si>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</si>
  <si>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</si>
  <si>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</si>
  <si>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</si>
  <si>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</si>
  <si>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</si>
  <si>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</si>
  <si>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</si>
  <si>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</si>
  <si>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</si>
  <si>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</si>
  <si>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</si>
  <si>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</si>
  <si>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</si>
  <si>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</si>
  <si>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</si>
  <si>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</si>
  <si>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</si>
  <si>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</si>
  <si>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</si>
  <si>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</si>
  <si>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</si>
  <si>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Rosemary Joseph</t>
  </si>
  <si>
    <t>2013</t>
  </si>
  <si>
    <t>Qualex Harrison &amp; Kemsley</t>
  </si>
  <si>
    <t>WD</t>
  </si>
  <si>
    <t>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</si>
  <si>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</si>
  <si>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</si>
  <si>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</si>
  <si>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</si>
  <si>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</si>
  <si>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</si>
  <si>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</si>
  <si>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</si>
  <si>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</si>
  <si>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Qualex Harrison &amp; Kemsley - Extra</t>
  </si>
  <si>
    <t>WORKING FROM HOME</t>
  </si>
  <si>
    <t>Lunch and Learn</t>
  </si>
  <si>
    <t>1712</t>
  </si>
  <si>
    <t>BPP Area 6 Lot 3</t>
  </si>
  <si>
    <t>1901</t>
  </si>
  <si>
    <t>Quadreal - Maplewood</t>
  </si>
  <si>
    <t>October 2024</t>
  </si>
  <si>
    <t>Parkade update - DP amendment related</t>
  </si>
  <si>
    <t>2411</t>
  </si>
  <si>
    <t>Mosaic - Burns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</si>
</sst>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2" fillId="6" borderId="28" xfId="0" applyFont="1" applyFill="1" applyBorder="1"/>
    <xf numFmtId="164" fontId="6" fillId="6" borderId="0" xfId="0" applyNumberFormat="1" applyFont="1" applyFill="1"/>
    <xf numFmtId="164" fontId="3" fillId="6" borderId="0" xfId="0" applyNumberFormat="1" applyFont="1" applyFill="1" applyProtection="1">
      <protection locked="0"/>
    </xf>
    <xf numFmtId="0" fontId="1" fillId="6" borderId="21" xfId="0" applyFont="1" applyFill="1" applyBorder="1"/>
    <xf numFmtId="164" fontId="6" fillId="7" borderId="23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20"/>
  <sheetViews>
    <sheetView tabSelected="1" zoomScaleNormal="100" zoomScaleSheetLayoutView="100" workbookViewId="0">
      <selection activeCell="C14" sqref="C14"/>
    </sheetView>
  </sheetViews>
  <sheetFormatPr defaultColWidth="7.54296875" defaultRowHeight="12.5" x14ac:dyDescent="0.25"/>
  <cols>
    <col min="1" max="1" width="8.453125" style="73" customWidth="1"/>
    <col min="2" max="2" width="30.269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39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29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1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1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1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1" t="s">
        <v>15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62</v>
      </c>
      <c r="B8" s="34" t="s">
        <v>63</v>
      </c>
      <c r="C8" s="35" t="s">
        <v>44</v>
      </c>
      <c r="D8" s="36"/>
      <c r="E8" s="36"/>
      <c r="F8" s="36"/>
      <c r="G8" s="36"/>
      <c r="H8" s="36" t="s">
        <v>20</v>
      </c>
      <c r="I8" s="36" t="s">
        <v>20</v>
      </c>
      <c r="J8" s="36"/>
      <c r="K8" s="36"/>
      <c r="L8" s="36"/>
      <c r="M8" s="36"/>
      <c r="N8" s="36"/>
      <c r="O8" s="36" t="s">
        <v>20</v>
      </c>
      <c r="P8" s="36" t="s">
        <v>20</v>
      </c>
      <c r="Q8" s="36"/>
      <c r="R8" s="36"/>
      <c r="S8" s="36"/>
      <c r="T8" s="36"/>
      <c r="U8" s="36"/>
      <c r="V8" s="36" t="s">
        <v>20</v>
      </c>
      <c r="W8" s="36" t="s">
        <v>20</v>
      </c>
      <c r="X8" s="36"/>
      <c r="Y8" s="36"/>
      <c r="Z8" s="36"/>
      <c r="AA8" s="36"/>
      <c r="AB8" s="36"/>
      <c r="AC8" s="36" t="s">
        <v>20</v>
      </c>
      <c r="AD8" s="36" t="s">
        <v>20</v>
      </c>
      <c r="AE8" s="36"/>
      <c r="AF8" s="36">
        <v>1</v>
      </c>
      <c r="AG8" s="36"/>
      <c r="AH8" s="36"/>
      <c r="AI8" s="37">
        <f t="shared" ref="AI8:AI17" si="0">SUM(D8:AH8)</f>
        <v>1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 t="s">
        <v>40</v>
      </c>
      <c r="B10" s="34" t="s">
        <v>41</v>
      </c>
      <c r="C10" s="35" t="s">
        <v>43</v>
      </c>
      <c r="D10" s="36">
        <v>7.5</v>
      </c>
      <c r="E10" s="36">
        <v>7.5</v>
      </c>
      <c r="F10" s="36">
        <v>3</v>
      </c>
      <c r="G10" s="36">
        <v>0.5</v>
      </c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>
        <v>6.5</v>
      </c>
      <c r="AC10" s="36" t="s">
        <v>20</v>
      </c>
      <c r="AD10" s="36" t="s">
        <v>20</v>
      </c>
      <c r="AE10" s="36">
        <v>7.5</v>
      </c>
      <c r="AF10" s="36">
        <v>5</v>
      </c>
      <c r="AG10" s="36">
        <v>1</v>
      </c>
      <c r="AH10" s="36">
        <v>1.5</v>
      </c>
      <c r="AI10" s="37">
        <f t="shared" si="1"/>
        <v>40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40</v>
      </c>
      <c r="B11" s="28" t="s">
        <v>53</v>
      </c>
      <c r="C11" s="29" t="s">
        <v>42</v>
      </c>
      <c r="D11" s="41"/>
      <c r="E11" s="41"/>
      <c r="F11" s="41">
        <v>4.5</v>
      </c>
      <c r="G11" s="41">
        <v>7</v>
      </c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>
        <v>7.5</v>
      </c>
      <c r="AB11" s="41">
        <v>1</v>
      </c>
      <c r="AC11" s="36" t="s">
        <v>20</v>
      </c>
      <c r="AD11" s="36" t="s">
        <v>20</v>
      </c>
      <c r="AE11" s="41"/>
      <c r="AF11" s="41">
        <v>2</v>
      </c>
      <c r="AG11" s="41">
        <v>6.5</v>
      </c>
      <c r="AH11" s="41">
        <v>6</v>
      </c>
      <c r="AI11" s="37">
        <f t="shared" si="1"/>
        <v>34.5</v>
      </c>
      <c r="AJ11" s="32" t="s">
        <v>61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43</v>
      </c>
      <c r="D13" s="41"/>
      <c r="E13" s="41"/>
      <c r="F13" s="41"/>
      <c r="G13" s="41"/>
      <c r="H13" s="36" t="s">
        <v>20</v>
      </c>
      <c r="I13" s="36" t="s">
        <v>20</v>
      </c>
      <c r="J13" s="41"/>
      <c r="K13" s="41"/>
      <c r="L13" s="41"/>
      <c r="M13" s="41"/>
      <c r="N13" s="41"/>
      <c r="O13" s="36" t="s">
        <v>20</v>
      </c>
      <c r="P13" s="36" t="s">
        <v>20</v>
      </c>
      <c r="Q13" s="41"/>
      <c r="R13" s="41"/>
      <c r="S13" s="41"/>
      <c r="T13" s="41"/>
      <c r="U13" s="41"/>
      <c r="V13" s="36" t="s">
        <v>20</v>
      </c>
      <c r="W13" s="36" t="s">
        <v>20</v>
      </c>
      <c r="X13" s="41"/>
      <c r="Y13" s="41"/>
      <c r="Z13" s="41"/>
      <c r="AA13" s="41"/>
      <c r="AB13" s="41"/>
      <c r="AC13" s="36" t="s">
        <v>20</v>
      </c>
      <c r="AD13" s="36" t="s">
        <v>20</v>
      </c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 t="s">
        <v>58</v>
      </c>
      <c r="B14" s="34" t="s">
        <v>59</v>
      </c>
      <c r="C14" s="35" t="s">
        <v>27</v>
      </c>
      <c r="D14" s="36"/>
      <c r="E14" s="36"/>
      <c r="F14" s="36"/>
      <c r="G14" s="79"/>
      <c r="H14" s="36" t="s">
        <v>20</v>
      </c>
      <c r="I14" s="36" t="s">
        <v>20</v>
      </c>
      <c r="J14" s="36"/>
      <c r="K14" s="36"/>
      <c r="L14" s="36"/>
      <c r="M14" s="36"/>
      <c r="N14" s="79"/>
      <c r="O14" s="36" t="s">
        <v>20</v>
      </c>
      <c r="P14" s="36" t="s">
        <v>20</v>
      </c>
      <c r="Q14" s="36"/>
      <c r="R14" s="36"/>
      <c r="S14" s="36"/>
      <c r="T14" s="36"/>
      <c r="U14" s="79"/>
      <c r="V14" s="36" t="s">
        <v>20</v>
      </c>
      <c r="W14" s="36" t="s">
        <v>20</v>
      </c>
      <c r="X14" s="36"/>
      <c r="Y14" s="36"/>
      <c r="Z14" s="36"/>
      <c r="AA14" s="36"/>
      <c r="AB14" s="79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8"/>
      <c r="H16" s="36" t="s">
        <v>20</v>
      </c>
      <c r="I16" s="36" t="s">
        <v>20</v>
      </c>
      <c r="J16" s="36"/>
      <c r="K16" s="36"/>
      <c r="L16" s="36"/>
      <c r="M16" s="36"/>
      <c r="N16" s="78"/>
      <c r="O16" s="36" t="s">
        <v>20</v>
      </c>
      <c r="P16" s="36" t="s">
        <v>20</v>
      </c>
      <c r="Q16" s="36"/>
      <c r="R16" s="36"/>
      <c r="S16" s="36"/>
      <c r="T16" s="36"/>
      <c r="U16" s="78"/>
      <c r="V16" s="36" t="s">
        <v>20</v>
      </c>
      <c r="W16" s="36" t="s">
        <v>20</v>
      </c>
      <c r="X16" s="36"/>
      <c r="Y16" s="36"/>
      <c r="Z16" s="36"/>
      <c r="AA16" s="36"/>
      <c r="AB16" s="78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>SUM(D8:D18)</f>
        <v>7.5</v>
      </c>
      <c r="E19" s="50">
        <f>SUM(E8:E18)</f>
        <v>7.5</v>
      </c>
      <c r="F19" s="50">
        <f>SUM(F8:F18)</f>
        <v>7.5</v>
      </c>
      <c r="G19" s="50">
        <f t="shared" ref="G19:K19" si="3">SUM(G8:G18)</f>
        <v>7.5</v>
      </c>
      <c r="H19" s="50">
        <f t="shared" si="3"/>
        <v>0</v>
      </c>
      <c r="I19" s="50">
        <f t="shared" si="3"/>
        <v>0</v>
      </c>
      <c r="J19" s="50">
        <f t="shared" si="3"/>
        <v>0</v>
      </c>
      <c r="K19" s="50">
        <f t="shared" si="3"/>
        <v>0</v>
      </c>
      <c r="L19" s="50">
        <f>SUM(L8:L18)</f>
        <v>0</v>
      </c>
      <c r="M19" s="50">
        <f t="shared" ref="M19:R19" si="4">SUM(M8:M18)</f>
        <v>0</v>
      </c>
      <c r="N19" s="50">
        <f t="shared" si="4"/>
        <v>0</v>
      </c>
      <c r="O19" s="50">
        <f t="shared" si="4"/>
        <v>0</v>
      </c>
      <c r="P19" s="50">
        <f t="shared" si="4"/>
        <v>0</v>
      </c>
      <c r="Q19" s="50">
        <f t="shared" si="4"/>
        <v>0</v>
      </c>
      <c r="R19" s="50">
        <f t="shared" si="4"/>
        <v>0</v>
      </c>
      <c r="S19" s="50">
        <f>SUM(S8:S18)</f>
        <v>0</v>
      </c>
      <c r="T19" s="50">
        <f t="shared" ref="T19:Y19" si="5">SUM(T8:T18)</f>
        <v>0</v>
      </c>
      <c r="U19" s="50">
        <f t="shared" si="5"/>
        <v>0</v>
      </c>
      <c r="V19" s="50">
        <f t="shared" si="5"/>
        <v>0</v>
      </c>
      <c r="W19" s="50">
        <f t="shared" si="5"/>
        <v>0</v>
      </c>
      <c r="X19" s="50">
        <f t="shared" si="5"/>
        <v>0</v>
      </c>
      <c r="Y19" s="50">
        <f t="shared" si="5"/>
        <v>0</v>
      </c>
      <c r="Z19" s="50">
        <f>SUM(Z8:Z18)</f>
        <v>0</v>
      </c>
      <c r="AA19" s="50">
        <f t="shared" ref="AA19:AF19" si="6">SUM(AA8:AA18)</f>
        <v>7.5</v>
      </c>
      <c r="AB19" s="50">
        <f t="shared" si="6"/>
        <v>7.5</v>
      </c>
      <c r="AC19" s="50">
        <f t="shared" si="6"/>
        <v>0</v>
      </c>
      <c r="AD19" s="50">
        <f t="shared" si="6"/>
        <v>0</v>
      </c>
      <c r="AE19" s="50">
        <f t="shared" si="6"/>
        <v>7.5</v>
      </c>
      <c r="AF19" s="50">
        <f t="shared" si="6"/>
        <v>8</v>
      </c>
      <c r="AG19" s="50">
        <f>SUM(AG8:AG18)</f>
        <v>7.5</v>
      </c>
      <c r="AH19" s="50">
        <f t="shared" ref="AH19" si="7">SUM(AH8:AH18)</f>
        <v>7.5</v>
      </c>
      <c r="AI19" s="51">
        <f>SUM(AI8:AI18)</f>
        <v>75.5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>
        <f>7.5</f>
        <v>7.5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8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8"/>
        <v>0</v>
      </c>
      <c r="AJ21" s="52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8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8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37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 t="s">
        <v>55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8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>
        <v>7.5</v>
      </c>
      <c r="K26" s="55">
        <v>7.5</v>
      </c>
      <c r="L26" s="55">
        <v>7.5</v>
      </c>
      <c r="M26" s="55">
        <v>7.5</v>
      </c>
      <c r="N26" s="55">
        <v>7.5</v>
      </c>
      <c r="O26" s="55"/>
      <c r="P26" s="55"/>
      <c r="Q26" s="55"/>
      <c r="R26" s="55">
        <v>7.5</v>
      </c>
      <c r="S26" s="55">
        <v>7.5</v>
      </c>
      <c r="T26" s="55">
        <v>7.5</v>
      </c>
      <c r="U26" s="55">
        <v>7.5</v>
      </c>
      <c r="V26" s="55"/>
      <c r="W26" s="55"/>
      <c r="X26" s="55">
        <v>7.5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8"/>
        <v>75</v>
      </c>
      <c r="AJ26" s="5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38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8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38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8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9">SUM(D19:D28)</f>
        <v>7.5</v>
      </c>
      <c r="E29" s="50">
        <f t="shared" si="9"/>
        <v>7.5</v>
      </c>
      <c r="F29" s="50">
        <f t="shared" si="9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10">SUM(J19:J28)</f>
        <v>7.5</v>
      </c>
      <c r="K29" s="50">
        <f t="shared" si="10"/>
        <v>7.5</v>
      </c>
      <c r="L29" s="50">
        <f t="shared" si="10"/>
        <v>7.5</v>
      </c>
      <c r="M29" s="50">
        <f t="shared" si="10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11">SUM(Q19:Q28)</f>
        <v>7.5</v>
      </c>
      <c r="R29" s="50">
        <f t="shared" si="11"/>
        <v>7.5</v>
      </c>
      <c r="S29" s="50">
        <f t="shared" si="11"/>
        <v>7.5</v>
      </c>
      <c r="T29" s="50">
        <f t="shared" si="11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C29" si="12">SUM(X19:X28)</f>
        <v>7.5</v>
      </c>
      <c r="Y29" s="50">
        <f t="shared" si="12"/>
        <v>0</v>
      </c>
      <c r="Z29" s="50">
        <f t="shared" si="12"/>
        <v>0</v>
      </c>
      <c r="AA29" s="50">
        <f t="shared" si="12"/>
        <v>7.5</v>
      </c>
      <c r="AB29" s="50">
        <f t="shared" si="12"/>
        <v>7.5</v>
      </c>
      <c r="AC29" s="50">
        <f t="shared" si="12"/>
        <v>0</v>
      </c>
      <c r="AD29" s="50">
        <f>SUM(AD19:AD28)</f>
        <v>0</v>
      </c>
      <c r="AE29" s="50">
        <f t="shared" ref="AE29:AH29" si="13">SUM(AE19:AE28)</f>
        <v>7.5</v>
      </c>
      <c r="AF29" s="50">
        <f t="shared" si="13"/>
        <v>8</v>
      </c>
      <c r="AG29" s="50">
        <f t="shared" si="13"/>
        <v>7.5</v>
      </c>
      <c r="AH29" s="50">
        <f t="shared" si="13"/>
        <v>7.5</v>
      </c>
      <c r="AI29" s="51">
        <f>SUM(AI19:AI28)</f>
        <v>158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83"/>
      <c r="B30" s="60"/>
      <c r="C30" s="60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5"/>
      <c r="AJ30" s="6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86" t="s">
        <v>54</v>
      </c>
      <c r="B31" s="57"/>
      <c r="C31" s="5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>
        <v>7.5</v>
      </c>
      <c r="AI31" s="37">
        <f t="shared" ref="AI31" si="14">SUM(D31:AH31)</f>
        <v>7.5</v>
      </c>
      <c r="AJ31" s="6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83"/>
      <c r="B32" s="60"/>
      <c r="C32" s="60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5"/>
      <c r="AJ32" s="6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52" s="3" customFormat="1" ht="13" thickBot="1" x14ac:dyDescent="0.3">
      <c r="A33" s="59" t="s">
        <v>10</v>
      </c>
      <c r="B33" s="60"/>
      <c r="C33" s="61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3"/>
      <c r="AZ33" s="4"/>
    </row>
    <row r="34" spans="1:52" s="3" customFormat="1" ht="10.5" thickBot="1" x14ac:dyDescent="0.25">
      <c r="A34" s="64" t="s">
        <v>44</v>
      </c>
      <c r="B34" s="61" t="s">
        <v>45</v>
      </c>
      <c r="C34" s="61"/>
      <c r="D34" s="62"/>
      <c r="E34" s="62"/>
      <c r="F34" s="62" t="s">
        <v>42</v>
      </c>
      <c r="G34" s="62"/>
      <c r="H34" s="62" t="s">
        <v>26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5" t="s">
        <v>11</v>
      </c>
      <c r="AH34" s="66">
        <f>23</f>
        <v>23</v>
      </c>
      <c r="AI34" s="81">
        <f>AH34*7.5</f>
        <v>172.5</v>
      </c>
      <c r="AJ34" s="63"/>
      <c r="AZ34" s="4"/>
    </row>
    <row r="35" spans="1:52" s="3" customFormat="1" ht="10" x14ac:dyDescent="0.2">
      <c r="A35" s="64" t="s">
        <v>24</v>
      </c>
      <c r="B35" s="61" t="s">
        <v>25</v>
      </c>
      <c r="C35" s="61"/>
      <c r="D35" s="62"/>
      <c r="E35" s="62"/>
      <c r="F35" s="62" t="s">
        <v>30</v>
      </c>
      <c r="G35" s="62"/>
      <c r="H35" s="62" t="s">
        <v>46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3"/>
      <c r="AZ35" s="4"/>
    </row>
    <row r="36" spans="1:52" s="3" customFormat="1" ht="10" x14ac:dyDescent="0.2">
      <c r="A36" s="64" t="s">
        <v>47</v>
      </c>
      <c r="B36" s="61" t="s">
        <v>48</v>
      </c>
      <c r="C36" s="61"/>
      <c r="D36" s="62"/>
      <c r="E36" s="62"/>
      <c r="F36" s="62" t="s">
        <v>32</v>
      </c>
      <c r="G36" s="62"/>
      <c r="H36" s="62" t="s">
        <v>49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2"/>
      <c r="AG36" s="65" t="s">
        <v>34</v>
      </c>
      <c r="AH36" s="62"/>
      <c r="AI36" s="62">
        <f>AI29-AI34</f>
        <v>-14.5</v>
      </c>
      <c r="AJ36" s="67" t="s">
        <v>33</v>
      </c>
      <c r="AZ36" s="4"/>
    </row>
    <row r="37" spans="1:52" s="3" customFormat="1" ht="10" x14ac:dyDescent="0.2">
      <c r="A37" s="61" t="s">
        <v>23</v>
      </c>
      <c r="B37" s="61" t="s">
        <v>50</v>
      </c>
      <c r="C37" s="63"/>
      <c r="D37" s="68"/>
      <c r="E37" s="68"/>
      <c r="F37" s="68" t="s">
        <v>31</v>
      </c>
      <c r="G37" s="68"/>
      <c r="H37" s="68" t="s">
        <v>51</v>
      </c>
      <c r="I37" s="68"/>
      <c r="J37" s="68"/>
      <c r="K37" s="68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3"/>
    </row>
    <row r="38" spans="1:52" s="3" customFormat="1" ht="10" x14ac:dyDescent="0.2">
      <c r="A38" s="63" t="s">
        <v>27</v>
      </c>
      <c r="B38" s="63" t="s">
        <v>52</v>
      </c>
      <c r="C38" s="63"/>
      <c r="D38" s="68"/>
      <c r="E38" s="68"/>
      <c r="F38" s="68" t="s">
        <v>43</v>
      </c>
      <c r="G38" s="68"/>
      <c r="H38" s="68" t="s">
        <v>28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9" t="s">
        <v>35</v>
      </c>
      <c r="AH38" s="68"/>
      <c r="AI38" s="70">
        <f>15</f>
        <v>15</v>
      </c>
      <c r="AJ38" s="63"/>
    </row>
    <row r="39" spans="1:52" s="3" customFormat="1" ht="10" x14ac:dyDescent="0.2">
      <c r="A39" s="63"/>
      <c r="B39" s="63"/>
      <c r="C39" s="63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3"/>
    </row>
    <row r="40" spans="1:52" s="3" customFormat="1" ht="13" thickBot="1" x14ac:dyDescent="0.3">
      <c r="A40" s="71"/>
      <c r="B40" s="71"/>
      <c r="C40" s="71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Y40" s="68"/>
      <c r="Z40" s="68"/>
      <c r="AA40" s="68"/>
      <c r="AB40" s="68"/>
      <c r="AC40" s="68"/>
      <c r="AD40" s="68"/>
      <c r="AE40" s="68"/>
      <c r="AF40" s="68"/>
      <c r="AG40" s="69" t="s">
        <v>36</v>
      </c>
      <c r="AH40" s="68"/>
      <c r="AI40" s="72">
        <f>AI38+AI36</f>
        <v>0.5</v>
      </c>
      <c r="AJ40" s="63"/>
    </row>
    <row r="41" spans="1:52" s="3" customFormat="1" ht="13" thickTop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s="3" customFormat="1" x14ac:dyDescent="0.25">
      <c r="A42" s="71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</row>
    <row r="43" spans="1:52" s="3" customFormat="1" x14ac:dyDescent="0.25">
      <c r="A43" s="71"/>
      <c r="B43" s="71"/>
      <c r="C43" s="71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</row>
    <row r="44" spans="1:52" s="3" customFormat="1" x14ac:dyDescent="0.25">
      <c r="A44" s="71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AI82" s="74"/>
    </row>
    <row r="83" spans="3:36" x14ac:dyDescent="0.25">
      <c r="C83" s="73"/>
      <c r="AI83" s="74"/>
    </row>
    <row r="84" spans="3:36" x14ac:dyDescent="0.25">
      <c r="C84" s="73"/>
      <c r="AI84" s="74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  <row r="118" spans="3:36" x14ac:dyDescent="0.2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</row>
    <row r="119" spans="3:36" x14ac:dyDescent="0.2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</row>
    <row r="120" spans="3:36" x14ac:dyDescent="0.2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2024-09-03T20:03:48Z</cp:lastPrinted>
  <dcterms:created xsi:type="dcterms:W3CDTF">1998-07-03T22:57:08Z</dcterms:created>
  <dcterms:modified xsi:type="dcterms:W3CDTF">2025-03-08T20:36:17Z</dcterms:modified>
</cp:coreProperties>
</file>