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95d5c38fd0987cc/RWA/1901/Eric's Billing/"/>
    </mc:Choice>
  </mc:AlternateContent>
  <xr:revisionPtr revIDLastSave="1" documentId="13_ncr:1_{3EFA3DF4-BA2F-4410-9051-02D204365B09}" xr6:coauthVersionLast="47" xr6:coauthVersionMax="47" xr10:uidLastSave="{17641284-E40C-4486-A48F-C031DDA79811}"/>
  <bookViews>
    <workbookView xWindow="-110" yWindow="-110" windowWidth="29020" windowHeight="18700" xr2:uid="{00000000-000D-0000-FFFF-FFFF00000000}"/>
  </bookViews>
  <sheets>
    <sheet name="Sheet1" sheetId="1" r:id="rId1"/>
  </sheets>
  <definedNames>
    <definedName name="_xlnm.Print_Area" localSheetId="0">Sheet1!$A$1:$AJ$36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2" i="1" l="1"/>
  <c r="AI33" i="1"/>
  <c r="AG29" i="1"/>
  <c r="AI29" i="1" s="1"/>
  <c r="Q15" i="1"/>
  <c r="AH14" i="1"/>
  <c r="AH24" i="1" s="1"/>
  <c r="AG14" i="1"/>
  <c r="AG24" i="1" s="1"/>
  <c r="AF14" i="1"/>
  <c r="AF24" i="1" s="1"/>
  <c r="X24" i="1"/>
  <c r="AE14" i="1"/>
  <c r="AE24" i="1" s="1"/>
  <c r="AD14" i="1"/>
  <c r="AD24" i="1" s="1"/>
  <c r="AC14" i="1"/>
  <c r="AC24" i="1" s="1"/>
  <c r="AB14" i="1"/>
  <c r="AB24" i="1" s="1"/>
  <c r="AA14" i="1"/>
  <c r="AA24" i="1" s="1"/>
  <c r="Z14" i="1"/>
  <c r="Z24" i="1" s="1"/>
  <c r="Y14" i="1"/>
  <c r="Y24" i="1" s="1"/>
  <c r="X14" i="1"/>
  <c r="W14" i="1"/>
  <c r="W24" i="1" s="1"/>
  <c r="V14" i="1"/>
  <c r="V24" i="1" s="1"/>
  <c r="U14" i="1"/>
  <c r="U24" i="1" s="1"/>
  <c r="T14" i="1"/>
  <c r="T24" i="1" s="1"/>
  <c r="S14" i="1"/>
  <c r="S24" i="1" s="1"/>
  <c r="R14" i="1"/>
  <c r="R24" i="1" s="1"/>
  <c r="Q14" i="1"/>
  <c r="P14" i="1"/>
  <c r="P24" i="1" s="1"/>
  <c r="O14" i="1"/>
  <c r="O24" i="1" s="1"/>
  <c r="N14" i="1"/>
  <c r="N24" i="1" s="1"/>
  <c r="M14" i="1"/>
  <c r="M24" i="1" s="1"/>
  <c r="L14" i="1"/>
  <c r="K14" i="1"/>
  <c r="K24" i="1" s="1"/>
  <c r="J14" i="1"/>
  <c r="J24" i="1" s="1"/>
  <c r="I14" i="1"/>
  <c r="I24" i="1" s="1"/>
  <c r="H14" i="1"/>
  <c r="H24" i="1" s="1"/>
  <c r="G14" i="1"/>
  <c r="G24" i="1" s="1"/>
  <c r="F14" i="1"/>
  <c r="F24" i="1" s="1"/>
  <c r="E14" i="1"/>
  <c r="E24" i="1" s="1"/>
  <c r="D14" i="1"/>
  <c r="D24" i="1" s="1"/>
  <c r="AI26" i="1"/>
  <c r="AI9" i="1"/>
  <c r="AI11" i="1"/>
  <c r="Q24" i="1" l="1"/>
  <c r="AI8" i="1"/>
  <c r="AI18" i="1"/>
  <c r="AI10" i="1"/>
  <c r="AI13" i="1"/>
  <c r="AI15" i="1"/>
  <c r="AI16" i="1"/>
  <c r="AI17" i="1"/>
  <c r="AI20" i="1"/>
  <c r="AI21" i="1"/>
  <c r="AI22" i="1"/>
  <c r="AI23" i="1"/>
  <c r="AI14" i="1" l="1"/>
  <c r="AI24" i="1" s="1"/>
  <c r="AI31" i="1" s="1"/>
  <c r="AI35" i="1" s="1"/>
</calcChain>
</file>

<file path=xl/sharedStrings.xml><?xml version="1.0" encoding="utf-8"?>
<sst xmlns="http://schemas.openxmlformats.org/spreadsheetml/2006/main" count="159" uniqueCount="84">
  <si>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</si>
  <si>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</si>
  <si>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</si>
  <si>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</si>
  <si>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</si>
  <si>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</si>
  <si>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</si>
  <si>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</si>
  <si>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</si>
  <si>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</si>
  <si>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</si>
  <si>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</si>
  <si>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</si>
  <si>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</si>
  <si>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</si>
  <si>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</si>
  <si>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</si>
  <si>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</si>
  <si>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</si>
  <si>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</si>
  <si>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</si>
  <si>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</si>
  <si>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</si>
  <si>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</si>
  <si>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</si>
  <si>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</si>
  <si>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</si>
  <si>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</si>
  <si>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</si>
  <si>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</si>
  <si>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</si>
  <si>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</si>
  <si>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</si>
  <si>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</si>
  <si>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</si>
  <si>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</si>
  <si>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</si>
  <si>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</si>
  <si>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</si>
  <si>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</si>
  <si>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</si>
  <si>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0215</t>
  </si>
  <si>
    <t>0234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</si>
  <si>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</si>
  <si>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</si>
  <si>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</si>
  <si>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</si>
  <si>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</si>
  <si>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</si>
  <si>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</si>
  <si>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Klahanie</t>
  </si>
  <si>
    <t>UBD Intracorp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</si>
  <si>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</si>
  <si>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</si>
  <si>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</si>
  <si>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</si>
  <si>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</si>
  <si>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</si>
  <si>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</si>
  <si>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Simin Lotfi</t>
  </si>
  <si>
    <t>WD</t>
  </si>
  <si>
    <t>FEA</t>
  </si>
  <si>
    <t>Feasibility Studies</t>
  </si>
  <si>
    <t>RZ</t>
  </si>
  <si>
    <t>Rezoning</t>
  </si>
  <si>
    <t>CA</t>
  </si>
  <si>
    <t>Extra Services beyond contract - SEE EXTRA SERVICES FORM</t>
  </si>
  <si>
    <t>Building permit drawings</t>
  </si>
  <si>
    <t>Development permit drawings</t>
  </si>
  <si>
    <t>Specifications</t>
  </si>
  <si>
    <t>Tendering</t>
  </si>
  <si>
    <t>WORKING FROM HOME</t>
  </si>
  <si>
    <t>1901</t>
  </si>
  <si>
    <t>Darwin Maplewood</t>
  </si>
  <si>
    <t>2410</t>
  </si>
  <si>
    <t>Mosaic Adaptable Study</t>
  </si>
  <si>
    <t>October 2024</t>
  </si>
  <si>
    <t>2013</t>
  </si>
  <si>
    <t>Qualex Harrison &amp; Kemsley</t>
  </si>
  <si>
    <t xml:space="preserve">MG1 Flr to Flr extra </t>
  </si>
  <si>
    <t>2412</t>
  </si>
  <si>
    <t>Sale Centre Reno</t>
  </si>
  <si>
    <t>2403</t>
  </si>
  <si>
    <t xml:space="preserve">Qualex Guelph &amp; 10th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</si>
</sst>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2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3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5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64" fontId="5" fillId="7" borderId="25" xfId="0" applyNumberFormat="1" applyFont="1" applyFill="1" applyBorder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5" fillId="7" borderId="18" xfId="0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  <xf numFmtId="0" fontId="5" fillId="0" borderId="18" xfId="0" applyFont="1" applyFill="1" applyBorder="1" applyProtection="1">
      <protection locked="0"/>
    </xf>
    <xf numFmtId="164" fontId="5" fillId="0" borderId="25" xfId="0" applyNumberFormat="1" applyFont="1" applyFill="1" applyBorder="1" applyProtection="1">
      <protection locked="0"/>
    </xf>
    <xf numFmtId="164" fontId="2" fillId="0" borderId="6" xfId="0" applyNumberFormat="1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49" fontId="2" fillId="8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0" fontId="2" fillId="0" borderId="24" xfId="0" applyFont="1" applyFill="1" applyBorder="1" applyProtection="1">
      <protection locked="0"/>
    </xf>
    <xf numFmtId="0" fontId="5" fillId="0" borderId="20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9" borderId="26" xfId="0" applyNumberFormat="1" applyFont="1" applyFill="1" applyBorder="1" applyProtection="1">
      <protection locked="0"/>
    </xf>
    <xf numFmtId="0" fontId="2" fillId="7" borderId="24" xfId="0" applyFont="1" applyFill="1" applyBorder="1" applyProtection="1">
      <protection locked="0"/>
    </xf>
    <xf numFmtId="0" fontId="5" fillId="7" borderId="3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0"/>
  <sheetViews>
    <sheetView tabSelected="1" zoomScale="99" zoomScaleNormal="100" zoomScaleSheetLayoutView="100" workbookViewId="0">
      <selection activeCell="C13" sqref="C13"/>
    </sheetView>
  </sheetViews>
  <sheetFormatPr defaultColWidth="7.54296875" defaultRowHeight="12.5" x14ac:dyDescent="0.25"/>
  <cols>
    <col min="1" max="1" width="5.1796875" customWidth="1"/>
    <col min="2" max="2" width="19" customWidth="1"/>
    <col min="3" max="3" width="8.8164062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2" t="s">
        <v>35</v>
      </c>
      <c r="BA1" s="52" t="s">
        <v>43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2" t="s">
        <v>36</v>
      </c>
      <c r="BA2" s="52" t="s">
        <v>44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1" t="s">
        <v>59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0" t="s">
        <v>76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2" t="s">
        <v>34</v>
      </c>
      <c r="BA3" s="52" t="s">
        <v>45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2" t="s">
        <v>37</v>
      </c>
      <c r="BA4" s="52" t="s">
        <v>46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2" t="s">
        <v>38</v>
      </c>
      <c r="BA5" s="52" t="s">
        <v>47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68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2" t="s">
        <v>39</v>
      </c>
      <c r="BA6" s="52" t="s">
        <v>48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2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2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2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2" t="s">
        <v>19</v>
      </c>
      <c r="AF7" s="42" t="s">
        <v>15</v>
      </c>
      <c r="AG7" s="42" t="s">
        <v>16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2" t="s">
        <v>40</v>
      </c>
      <c r="BA7" s="52" t="s">
        <v>49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1" t="s">
        <v>80</v>
      </c>
      <c r="B8" s="44" t="s">
        <v>81</v>
      </c>
      <c r="C8" s="45" t="s">
        <v>60</v>
      </c>
      <c r="D8" s="55"/>
      <c r="E8" s="55"/>
      <c r="F8" s="55"/>
      <c r="G8" s="55"/>
      <c r="H8" s="55" t="s">
        <v>20</v>
      </c>
      <c r="I8" s="55" t="s">
        <v>20</v>
      </c>
      <c r="J8" s="55"/>
      <c r="K8" s="55"/>
      <c r="L8" s="55"/>
      <c r="M8" s="55"/>
      <c r="N8" s="55"/>
      <c r="O8" s="55" t="s">
        <v>20</v>
      </c>
      <c r="P8" s="55" t="s">
        <v>20</v>
      </c>
      <c r="Q8" s="55"/>
      <c r="R8" s="55"/>
      <c r="S8" s="55"/>
      <c r="T8" s="55"/>
      <c r="U8" s="55"/>
      <c r="V8" s="55" t="s">
        <v>20</v>
      </c>
      <c r="W8" s="55" t="s">
        <v>20</v>
      </c>
      <c r="X8" s="55"/>
      <c r="Y8" s="55"/>
      <c r="Z8" s="55"/>
      <c r="AA8" s="55"/>
      <c r="AB8" s="55">
        <v>2</v>
      </c>
      <c r="AC8" s="55" t="s">
        <v>20</v>
      </c>
      <c r="AD8" s="55" t="s">
        <v>20</v>
      </c>
      <c r="AE8" s="55">
        <v>3</v>
      </c>
      <c r="AF8" s="55"/>
      <c r="AG8" s="55"/>
      <c r="AH8" s="55"/>
      <c r="AI8" s="56">
        <f t="shared" ref="AI8:AI13" si="0">SUM(D8:AH8)</f>
        <v>5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2" t="s">
        <v>41</v>
      </c>
      <c r="BA8" s="52" t="s">
        <v>50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82" t="s">
        <v>72</v>
      </c>
      <c r="B9" s="40" t="s">
        <v>79</v>
      </c>
      <c r="C9" s="74" t="s">
        <v>60</v>
      </c>
      <c r="D9" s="72"/>
      <c r="E9" s="72"/>
      <c r="F9" s="72"/>
      <c r="G9" s="72"/>
      <c r="H9" s="72" t="s">
        <v>20</v>
      </c>
      <c r="I9" s="72" t="s">
        <v>20</v>
      </c>
      <c r="J9" s="72"/>
      <c r="K9" s="72"/>
      <c r="L9" s="72"/>
      <c r="M9" s="72"/>
      <c r="N9" s="72"/>
      <c r="O9" s="72" t="s">
        <v>20</v>
      </c>
      <c r="P9" s="72" t="s">
        <v>20</v>
      </c>
      <c r="Q9" s="72"/>
      <c r="R9" s="72"/>
      <c r="S9" s="72"/>
      <c r="T9" s="72"/>
      <c r="U9" s="72"/>
      <c r="V9" s="72" t="s">
        <v>20</v>
      </c>
      <c r="W9" s="72" t="s">
        <v>20</v>
      </c>
      <c r="X9" s="72"/>
      <c r="Y9" s="72"/>
      <c r="Z9" s="72">
        <v>3</v>
      </c>
      <c r="AA9" s="72"/>
      <c r="AB9" s="72"/>
      <c r="AC9" s="72" t="s">
        <v>20</v>
      </c>
      <c r="AD9" s="72" t="s">
        <v>20</v>
      </c>
      <c r="AE9" s="72"/>
      <c r="AF9" s="72"/>
      <c r="AG9" s="72"/>
      <c r="AH9" s="72"/>
      <c r="AI9" s="75">
        <f t="shared" si="0"/>
        <v>3</v>
      </c>
      <c r="AJ9" s="76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2"/>
      <c r="BA9" s="52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73" t="s">
        <v>77</v>
      </c>
      <c r="B10" s="77" t="s">
        <v>78</v>
      </c>
      <c r="C10" s="78" t="s">
        <v>60</v>
      </c>
      <c r="D10" s="79"/>
      <c r="E10" s="79">
        <v>2.5</v>
      </c>
      <c r="F10" s="79">
        <v>4</v>
      </c>
      <c r="G10" s="79"/>
      <c r="H10" s="79" t="s">
        <v>20</v>
      </c>
      <c r="I10" s="79" t="s">
        <v>20</v>
      </c>
      <c r="J10" s="79"/>
      <c r="K10" s="79"/>
      <c r="L10" s="79"/>
      <c r="M10" s="79"/>
      <c r="N10" s="79"/>
      <c r="O10" s="79" t="s">
        <v>20</v>
      </c>
      <c r="P10" s="79" t="s">
        <v>20</v>
      </c>
      <c r="Q10" s="79"/>
      <c r="R10" s="79"/>
      <c r="S10" s="79"/>
      <c r="T10" s="79"/>
      <c r="U10" s="79"/>
      <c r="V10" s="79" t="s">
        <v>20</v>
      </c>
      <c r="W10" s="79" t="s">
        <v>20</v>
      </c>
      <c r="X10" s="79"/>
      <c r="Y10" s="79"/>
      <c r="Z10" s="79"/>
      <c r="AA10" s="79"/>
      <c r="AB10" s="79"/>
      <c r="AC10" s="79" t="s">
        <v>20</v>
      </c>
      <c r="AD10" s="79" t="s">
        <v>20</v>
      </c>
      <c r="AE10" s="79"/>
      <c r="AF10" s="79"/>
      <c r="AG10" s="79"/>
      <c r="AH10" s="79"/>
      <c r="AI10" s="80">
        <f t="shared" si="0"/>
        <v>6.5</v>
      </c>
      <c r="AJ10" s="81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2" t="s">
        <v>42</v>
      </c>
      <c r="BA10" s="52" t="s">
        <v>51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82" t="s">
        <v>74</v>
      </c>
      <c r="B11" s="83" t="s">
        <v>75</v>
      </c>
      <c r="C11" s="74" t="s">
        <v>60</v>
      </c>
      <c r="D11" s="72">
        <v>1.5</v>
      </c>
      <c r="E11" s="72">
        <v>5</v>
      </c>
      <c r="F11" s="72">
        <v>3.5</v>
      </c>
      <c r="G11" s="72">
        <v>2</v>
      </c>
      <c r="H11" s="72" t="s">
        <v>20</v>
      </c>
      <c r="I11" s="72" t="s">
        <v>20</v>
      </c>
      <c r="J11" s="72"/>
      <c r="K11" s="72"/>
      <c r="L11" s="72"/>
      <c r="M11" s="72"/>
      <c r="N11" s="72"/>
      <c r="O11" s="72" t="s">
        <v>20</v>
      </c>
      <c r="P11" s="72" t="s">
        <v>20</v>
      </c>
      <c r="Q11" s="72"/>
      <c r="R11" s="72">
        <v>3</v>
      </c>
      <c r="S11" s="72"/>
      <c r="T11" s="72"/>
      <c r="U11" s="72"/>
      <c r="V11" s="72" t="s">
        <v>20</v>
      </c>
      <c r="W11" s="72" t="s">
        <v>20</v>
      </c>
      <c r="X11" s="72"/>
      <c r="Y11" s="72"/>
      <c r="Z11" s="72"/>
      <c r="AA11" s="72"/>
      <c r="AB11" s="72"/>
      <c r="AC11" s="72" t="s">
        <v>20</v>
      </c>
      <c r="AD11" s="72" t="s">
        <v>20</v>
      </c>
      <c r="AE11" s="72"/>
      <c r="AF11" s="72"/>
      <c r="AG11" s="72"/>
      <c r="AH11" s="72"/>
      <c r="AI11" s="75">
        <f t="shared" si="0"/>
        <v>15</v>
      </c>
      <c r="AJ11" s="76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2"/>
      <c r="BA11" s="52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82" t="s">
        <v>82</v>
      </c>
      <c r="B12" s="90" t="s">
        <v>83</v>
      </c>
      <c r="C12" s="91" t="s">
        <v>63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>
        <v>1</v>
      </c>
      <c r="AF12" s="72">
        <v>2</v>
      </c>
      <c r="AG12" s="72">
        <v>7.5</v>
      </c>
      <c r="AH12" s="72"/>
      <c r="AI12" s="75">
        <f t="shared" si="0"/>
        <v>10.5</v>
      </c>
      <c r="AJ12" s="7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2"/>
      <c r="BA12" s="52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2" customFormat="1" ht="12" customHeight="1" x14ac:dyDescent="0.2">
      <c r="A13" s="73" t="s">
        <v>72</v>
      </c>
      <c r="B13" s="84" t="s">
        <v>73</v>
      </c>
      <c r="C13" s="85" t="s">
        <v>27</v>
      </c>
      <c r="D13" s="79">
        <v>6</v>
      </c>
      <c r="E13" s="79"/>
      <c r="F13" s="79"/>
      <c r="G13" s="79">
        <v>5.5</v>
      </c>
      <c r="H13" s="79" t="s">
        <v>20</v>
      </c>
      <c r="I13" s="79" t="s">
        <v>20</v>
      </c>
      <c r="J13" s="79">
        <v>7.5</v>
      </c>
      <c r="K13" s="79">
        <v>7.5</v>
      </c>
      <c r="L13" s="79">
        <v>7.5</v>
      </c>
      <c r="M13" s="79">
        <v>7.5</v>
      </c>
      <c r="N13" s="79">
        <v>7.5</v>
      </c>
      <c r="O13" s="79" t="s">
        <v>20</v>
      </c>
      <c r="P13" s="79" t="s">
        <v>20</v>
      </c>
      <c r="Q13" s="79"/>
      <c r="R13" s="79">
        <v>4.5</v>
      </c>
      <c r="S13" s="79">
        <v>7.5</v>
      </c>
      <c r="T13" s="79">
        <v>7.5</v>
      </c>
      <c r="U13" s="79">
        <v>7.5</v>
      </c>
      <c r="V13" s="79" t="s">
        <v>20</v>
      </c>
      <c r="W13" s="79" t="s">
        <v>20</v>
      </c>
      <c r="X13" s="79">
        <v>7.5</v>
      </c>
      <c r="Y13" s="79">
        <v>7.5</v>
      </c>
      <c r="Z13" s="79">
        <v>4.5</v>
      </c>
      <c r="AA13" s="79">
        <v>7.5</v>
      </c>
      <c r="AB13" s="79">
        <v>5.5</v>
      </c>
      <c r="AC13" s="79" t="s">
        <v>20</v>
      </c>
      <c r="AD13" s="79" t="s">
        <v>20</v>
      </c>
      <c r="AE13" s="79">
        <v>3.5</v>
      </c>
      <c r="AF13" s="79">
        <v>5.5</v>
      </c>
      <c r="AG13" s="79"/>
      <c r="AH13" s="79"/>
      <c r="AI13" s="80">
        <f t="shared" si="0"/>
        <v>117.5</v>
      </c>
      <c r="AJ13" s="81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2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2" customFormat="1" x14ac:dyDescent="0.25">
      <c r="A14" s="11"/>
      <c r="B14" s="54" t="s">
        <v>6</v>
      </c>
      <c r="C14" s="53"/>
      <c r="D14" s="57">
        <f t="shared" ref="D14:AE14" si="1">SUM(D8:D13)</f>
        <v>7.5</v>
      </c>
      <c r="E14" s="57">
        <f t="shared" si="1"/>
        <v>7.5</v>
      </c>
      <c r="F14" s="57">
        <f t="shared" si="1"/>
        <v>7.5</v>
      </c>
      <c r="G14" s="57">
        <f t="shared" si="1"/>
        <v>7.5</v>
      </c>
      <c r="H14" s="57">
        <f t="shared" si="1"/>
        <v>0</v>
      </c>
      <c r="I14" s="57">
        <f t="shared" si="1"/>
        <v>0</v>
      </c>
      <c r="J14" s="57">
        <f t="shared" si="1"/>
        <v>7.5</v>
      </c>
      <c r="K14" s="57">
        <f t="shared" si="1"/>
        <v>7.5</v>
      </c>
      <c r="L14" s="57">
        <f t="shared" si="1"/>
        <v>7.5</v>
      </c>
      <c r="M14" s="57">
        <f t="shared" si="1"/>
        <v>7.5</v>
      </c>
      <c r="N14" s="57">
        <f t="shared" si="1"/>
        <v>7.5</v>
      </c>
      <c r="O14" s="57">
        <f t="shared" si="1"/>
        <v>0</v>
      </c>
      <c r="P14" s="57">
        <f t="shared" si="1"/>
        <v>0</v>
      </c>
      <c r="Q14" s="57">
        <f t="shared" si="1"/>
        <v>0</v>
      </c>
      <c r="R14" s="57">
        <f t="shared" si="1"/>
        <v>7.5</v>
      </c>
      <c r="S14" s="57">
        <f t="shared" si="1"/>
        <v>7.5</v>
      </c>
      <c r="T14" s="57">
        <f t="shared" si="1"/>
        <v>7.5</v>
      </c>
      <c r="U14" s="57">
        <f t="shared" si="1"/>
        <v>7.5</v>
      </c>
      <c r="V14" s="57">
        <f t="shared" si="1"/>
        <v>0</v>
      </c>
      <c r="W14" s="57">
        <f t="shared" si="1"/>
        <v>0</v>
      </c>
      <c r="X14" s="57">
        <f t="shared" si="1"/>
        <v>7.5</v>
      </c>
      <c r="Y14" s="57">
        <f t="shared" si="1"/>
        <v>7.5</v>
      </c>
      <c r="Z14" s="57">
        <f t="shared" si="1"/>
        <v>7.5</v>
      </c>
      <c r="AA14" s="57">
        <f t="shared" si="1"/>
        <v>7.5</v>
      </c>
      <c r="AB14" s="57">
        <f t="shared" si="1"/>
        <v>7.5</v>
      </c>
      <c r="AC14" s="57">
        <f t="shared" si="1"/>
        <v>0</v>
      </c>
      <c r="AD14" s="57">
        <f t="shared" si="1"/>
        <v>0</v>
      </c>
      <c r="AE14" s="57">
        <f t="shared" si="1"/>
        <v>7.5</v>
      </c>
      <c r="AF14" s="57">
        <f t="shared" ref="AF14:AH14" si="2">SUM(AF8:AF13)</f>
        <v>7.5</v>
      </c>
      <c r="AG14" s="57">
        <f t="shared" si="2"/>
        <v>7.5</v>
      </c>
      <c r="AH14" s="57">
        <f t="shared" si="2"/>
        <v>0</v>
      </c>
      <c r="AI14" s="56">
        <f t="shared" ref="AI14" si="3">SUM(AI8:AI13)</f>
        <v>157.5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2"/>
      <c r="BA14" s="30" t="s">
        <v>52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x14ac:dyDescent="0.25">
      <c r="A15" s="12" t="s">
        <v>7</v>
      </c>
      <c r="B15" s="13"/>
      <c r="C15" s="13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>
        <f>7.5</f>
        <v>7.5</v>
      </c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6">
        <f t="shared" ref="AI15:AI23" si="4">SUM(D15:AH15)</f>
        <v>7.5</v>
      </c>
      <c r="AJ15" s="47" t="s">
        <v>57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2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6" customFormat="1" x14ac:dyDescent="0.25">
      <c r="A16" s="12" t="s">
        <v>14</v>
      </c>
      <c r="B16" s="13"/>
      <c r="C16" s="13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6">
        <f t="shared" si="4"/>
        <v>0</v>
      </c>
      <c r="AJ16" s="5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2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</row>
    <row r="17" spans="1:190" s="22" customFormat="1" x14ac:dyDescent="0.25">
      <c r="A17" s="12" t="s">
        <v>8</v>
      </c>
      <c r="B17" s="13"/>
      <c r="C17" s="13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6">
        <f t="shared" si="4"/>
        <v>0</v>
      </c>
      <c r="AJ17" s="47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2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x14ac:dyDescent="0.25">
      <c r="A18" s="12" t="s">
        <v>22</v>
      </c>
      <c r="B18" s="13"/>
      <c r="C18" s="13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6">
        <f t="shared" si="4"/>
        <v>0</v>
      </c>
      <c r="AJ18" s="5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2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x14ac:dyDescent="0.25">
      <c r="A19" s="11" t="s">
        <v>58</v>
      </c>
      <c r="B19" s="14"/>
      <c r="C19" s="14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6"/>
      <c r="AJ19" s="50" t="s">
        <v>57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2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x14ac:dyDescent="0.25">
      <c r="A20" s="11" t="s">
        <v>12</v>
      </c>
      <c r="B20" s="14"/>
      <c r="C20" s="14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>
        <v>7.5</v>
      </c>
      <c r="AI20" s="56">
        <f t="shared" si="4"/>
        <v>7.5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2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x14ac:dyDescent="0.25">
      <c r="A21" s="11" t="s">
        <v>13</v>
      </c>
      <c r="B21" s="14"/>
      <c r="C21" s="14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6">
        <f>SUM(D21:AH21)</f>
        <v>0</v>
      </c>
      <c r="AJ21" s="5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2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5">
      <c r="A22" s="11" t="s">
        <v>29</v>
      </c>
      <c r="B22" s="14"/>
      <c r="C22" s="14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6">
        <f t="shared" si="4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2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5">
      <c r="A23" s="11" t="s">
        <v>29</v>
      </c>
      <c r="B23" s="14"/>
      <c r="C23" s="14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6">
        <f t="shared" si="4"/>
        <v>0</v>
      </c>
      <c r="AJ23" s="47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2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5">
      <c r="A24" s="11" t="s">
        <v>9</v>
      </c>
      <c r="B24" s="14"/>
      <c r="C24" s="14"/>
      <c r="D24" s="57">
        <f t="shared" ref="D24:I24" si="5">SUM(D14:D23)</f>
        <v>7.5</v>
      </c>
      <c r="E24" s="57">
        <f t="shared" si="5"/>
        <v>7.5</v>
      </c>
      <c r="F24" s="57">
        <f t="shared" si="5"/>
        <v>7.5</v>
      </c>
      <c r="G24" s="57">
        <f t="shared" si="5"/>
        <v>7.5</v>
      </c>
      <c r="H24" s="57">
        <f t="shared" si="5"/>
        <v>0</v>
      </c>
      <c r="I24" s="57">
        <f t="shared" si="5"/>
        <v>0</v>
      </c>
      <c r="J24" s="57">
        <f>SUM(J14:J23)</f>
        <v>7.5</v>
      </c>
      <c r="K24" s="57">
        <f t="shared" ref="K24" si="6">SUM(K14:K23)</f>
        <v>7.5</v>
      </c>
      <c r="L24" s="57">
        <v>7.5</v>
      </c>
      <c r="M24" s="57">
        <f t="shared" ref="M24:AE24" si="7">SUM(M14:M23)</f>
        <v>7.5</v>
      </c>
      <c r="N24" s="57">
        <f t="shared" si="7"/>
        <v>7.5</v>
      </c>
      <c r="O24" s="57">
        <f t="shared" si="7"/>
        <v>0</v>
      </c>
      <c r="P24" s="57">
        <f t="shared" si="7"/>
        <v>0</v>
      </c>
      <c r="Q24" s="57">
        <f t="shared" si="7"/>
        <v>7.5</v>
      </c>
      <c r="R24" s="57">
        <f t="shared" si="7"/>
        <v>7.5</v>
      </c>
      <c r="S24" s="57">
        <f t="shared" si="7"/>
        <v>7.5</v>
      </c>
      <c r="T24" s="57">
        <f t="shared" si="7"/>
        <v>7.5</v>
      </c>
      <c r="U24" s="57">
        <f t="shared" si="7"/>
        <v>7.5</v>
      </c>
      <c r="V24" s="57">
        <f t="shared" si="7"/>
        <v>0</v>
      </c>
      <c r="W24" s="57">
        <f t="shared" si="7"/>
        <v>0</v>
      </c>
      <c r="X24" s="57">
        <f t="shared" si="7"/>
        <v>7.5</v>
      </c>
      <c r="Y24" s="57">
        <f t="shared" si="7"/>
        <v>7.5</v>
      </c>
      <c r="Z24" s="57">
        <f t="shared" si="7"/>
        <v>7.5</v>
      </c>
      <c r="AA24" s="57">
        <f t="shared" si="7"/>
        <v>7.5</v>
      </c>
      <c r="AB24" s="57">
        <f t="shared" si="7"/>
        <v>7.5</v>
      </c>
      <c r="AC24" s="57">
        <f t="shared" si="7"/>
        <v>0</v>
      </c>
      <c r="AD24" s="57">
        <f t="shared" si="7"/>
        <v>0</v>
      </c>
      <c r="AE24" s="57">
        <f t="shared" si="7"/>
        <v>7.5</v>
      </c>
      <c r="AF24" s="57">
        <f t="shared" ref="AF24:AH24" si="8">SUM(AF14:AF23)</f>
        <v>7.5</v>
      </c>
      <c r="AG24" s="57">
        <f t="shared" si="8"/>
        <v>7.5</v>
      </c>
      <c r="AH24" s="57">
        <f t="shared" si="8"/>
        <v>7.5</v>
      </c>
      <c r="AI24" s="58">
        <f t="shared" ref="AI24" si="9">SUM(AI14:AI23)</f>
        <v>172.5</v>
      </c>
      <c r="AJ24" s="2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2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5">
      <c r="A25" s="86"/>
      <c r="B25" s="16"/>
      <c r="C25" s="16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8"/>
      <c r="AJ25" s="17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2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71</v>
      </c>
      <c r="B26" s="14"/>
      <c r="C26" s="14"/>
      <c r="D26" s="89"/>
      <c r="E26" s="89"/>
      <c r="F26" s="89"/>
      <c r="G26" s="89"/>
      <c r="H26" s="89"/>
      <c r="I26" s="89"/>
      <c r="J26" s="89"/>
      <c r="K26" s="89"/>
      <c r="L26" s="89"/>
      <c r="M26" s="89">
        <v>7.5</v>
      </c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>
        <v>7.5</v>
      </c>
      <c r="AB26" s="89"/>
      <c r="AC26" s="89"/>
      <c r="AD26" s="89"/>
      <c r="AE26" s="89"/>
      <c r="AF26" s="89"/>
      <c r="AG26" s="89"/>
      <c r="AH26" s="89"/>
      <c r="AI26" s="56">
        <f>SUM(D26:AH26)</f>
        <v>15</v>
      </c>
      <c r="AJ26" s="17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2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86"/>
      <c r="B27" s="16"/>
      <c r="C27" s="16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8"/>
      <c r="AJ27" s="1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2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" thickBot="1" x14ac:dyDescent="0.3">
      <c r="A28" s="15" t="s">
        <v>10</v>
      </c>
      <c r="B28" s="16"/>
      <c r="C28" s="17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31"/>
      <c r="AZ28" s="52"/>
    </row>
    <row r="29" spans="1:190" s="30" customFormat="1" ht="10.5" thickBot="1" x14ac:dyDescent="0.25">
      <c r="A29" s="18" t="s">
        <v>61</v>
      </c>
      <c r="B29" s="17" t="s">
        <v>62</v>
      </c>
      <c r="C29" s="17"/>
      <c r="D29" s="60"/>
      <c r="E29" s="60"/>
      <c r="F29" s="60" t="s">
        <v>60</v>
      </c>
      <c r="G29" s="60"/>
      <c r="H29" s="60" t="s">
        <v>26</v>
      </c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Y29" s="60"/>
      <c r="Z29" s="60"/>
      <c r="AA29" s="60"/>
      <c r="AB29" s="60"/>
      <c r="AC29" s="60"/>
      <c r="AD29" s="60"/>
      <c r="AE29" s="60"/>
      <c r="AF29" s="66" t="s">
        <v>11</v>
      </c>
      <c r="AG29" s="65">
        <f>23</f>
        <v>23</v>
      </c>
      <c r="AH29" s="60"/>
      <c r="AI29" s="61">
        <f>AG29*7.5</f>
        <v>172.5</v>
      </c>
      <c r="AJ29" s="31"/>
      <c r="AZ29" s="52"/>
    </row>
    <row r="30" spans="1:190" s="30" customFormat="1" ht="10" x14ac:dyDescent="0.2">
      <c r="A30" s="18" t="s">
        <v>24</v>
      </c>
      <c r="B30" s="17" t="s">
        <v>25</v>
      </c>
      <c r="C30" s="17"/>
      <c r="D30" s="60"/>
      <c r="E30" s="60"/>
      <c r="F30" s="60" t="s">
        <v>31</v>
      </c>
      <c r="G30" s="60"/>
      <c r="H30" s="60" t="s">
        <v>69</v>
      </c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31"/>
      <c r="AZ30" s="52"/>
    </row>
    <row r="31" spans="1:190" s="30" customFormat="1" ht="10" x14ac:dyDescent="0.2">
      <c r="A31" s="18" t="s">
        <v>63</v>
      </c>
      <c r="B31" s="17" t="s">
        <v>64</v>
      </c>
      <c r="C31" s="17"/>
      <c r="D31" s="60"/>
      <c r="E31" s="60"/>
      <c r="F31" s="62" t="s">
        <v>33</v>
      </c>
      <c r="G31" s="62"/>
      <c r="H31" s="62" t="s">
        <v>70</v>
      </c>
      <c r="I31" s="62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Y31" s="60"/>
      <c r="Z31" s="60"/>
      <c r="AA31" s="60"/>
      <c r="AB31" s="60"/>
      <c r="AC31" s="60"/>
      <c r="AD31" s="60"/>
      <c r="AE31" s="60"/>
      <c r="AF31" s="66" t="s">
        <v>54</v>
      </c>
      <c r="AG31" s="60"/>
      <c r="AH31" s="60"/>
      <c r="AI31" s="60">
        <f>AI24-AI29</f>
        <v>0</v>
      </c>
      <c r="AJ31" s="69" t="s">
        <v>53</v>
      </c>
      <c r="AZ31" s="52"/>
    </row>
    <row r="32" spans="1:190" s="30" customFormat="1" ht="10" x14ac:dyDescent="0.2">
      <c r="A32" s="18" t="s">
        <v>23</v>
      </c>
      <c r="B32" s="17" t="s">
        <v>68</v>
      </c>
      <c r="C32" s="17"/>
      <c r="D32" s="62"/>
      <c r="E32" s="62"/>
      <c r="F32" s="62" t="s">
        <v>32</v>
      </c>
      <c r="G32" s="62"/>
      <c r="H32" s="62" t="s">
        <v>66</v>
      </c>
      <c r="I32" s="62"/>
      <c r="J32" s="62"/>
      <c r="K32" s="62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31"/>
    </row>
    <row r="33" spans="1:36" s="30" customFormat="1" ht="10" x14ac:dyDescent="0.2">
      <c r="A33" s="18" t="s">
        <v>27</v>
      </c>
      <c r="B33" s="17" t="s">
        <v>67</v>
      </c>
      <c r="C33" s="17"/>
      <c r="D33" s="62"/>
      <c r="E33" s="62"/>
      <c r="F33" s="60" t="s">
        <v>65</v>
      </c>
      <c r="G33" s="60"/>
      <c r="H33" s="60" t="s">
        <v>28</v>
      </c>
      <c r="I33" s="60"/>
      <c r="J33" s="60"/>
      <c r="K33" s="60"/>
      <c r="L33" s="60"/>
      <c r="M33" s="60"/>
      <c r="N33" s="60"/>
      <c r="O33" s="60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7" t="s">
        <v>55</v>
      </c>
      <c r="AG33" s="62"/>
      <c r="AH33" s="62"/>
      <c r="AI33" s="63">
        <f>18</f>
        <v>18</v>
      </c>
      <c r="AJ33" s="31"/>
    </row>
    <row r="34" spans="1:36" s="30" customFormat="1" ht="10" x14ac:dyDescent="0.2">
      <c r="A34" s="17"/>
      <c r="B34" s="17"/>
      <c r="C34" s="31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31"/>
    </row>
    <row r="35" spans="1:36" s="30" customFormat="1" ht="10.5" thickBot="1" x14ac:dyDescent="0.25">
      <c r="A35" s="31"/>
      <c r="B35" s="31"/>
      <c r="C35" s="31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7" t="s">
        <v>56</v>
      </c>
      <c r="AG35" s="62"/>
      <c r="AH35" s="62"/>
      <c r="AI35" s="64">
        <f>AI31+AI33</f>
        <v>18</v>
      </c>
      <c r="AJ35" s="31"/>
    </row>
    <row r="36" spans="1:36" s="30" customFormat="1" ht="13" thickTop="1" x14ac:dyDescent="0.25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5">
      <c r="C40"/>
      <c r="AI40" s="1"/>
    </row>
    <row r="41" spans="1:36" x14ac:dyDescent="0.25">
      <c r="C41"/>
      <c r="AI41" s="1"/>
    </row>
    <row r="42" spans="1:36" x14ac:dyDescent="0.25">
      <c r="C42"/>
      <c r="AI42" s="1"/>
    </row>
    <row r="43" spans="1:36" x14ac:dyDescent="0.25">
      <c r="C43"/>
      <c r="AI43" s="1"/>
    </row>
    <row r="44" spans="1:36" x14ac:dyDescent="0.25">
      <c r="C44"/>
      <c r="AI44" s="1"/>
    </row>
    <row r="45" spans="1:36" x14ac:dyDescent="0.25">
      <c r="C45"/>
      <c r="AI45" s="1"/>
    </row>
    <row r="46" spans="1:36" x14ac:dyDescent="0.25">
      <c r="C46"/>
      <c r="AI46" s="1"/>
    </row>
    <row r="47" spans="1:36" x14ac:dyDescent="0.25">
      <c r="C47"/>
      <c r="AI47" s="1"/>
    </row>
    <row r="48" spans="1:36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2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2024-09-03T20:28:51Z</cp:lastPrinted>
  <dcterms:created xsi:type="dcterms:W3CDTF">1998-07-03T22:57:08Z</dcterms:created>
  <dcterms:modified xsi:type="dcterms:W3CDTF">2025-03-08T20:35:23Z</dcterms:modified>
</cp:coreProperties>
</file>