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82C73245-2034-45B8-9FA7-3556F0671D12}" xr6:coauthVersionLast="47" xr6:coauthVersionMax="47" xr10:uidLastSave="{B714BF4C-7C80-45F6-8082-4B56A2D71C1B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Q20" i="1"/>
  <c r="AH19" i="1"/>
  <c r="AH29" i="1" s="1"/>
  <c r="AG19" i="1"/>
  <c r="AG29" i="1" s="1"/>
  <c r="AF19" i="1"/>
  <c r="AF29" i="1" s="1"/>
  <c r="AD29" i="1"/>
  <c r="AC29" i="1"/>
  <c r="AE19" i="1"/>
  <c r="AD19" i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8" i="1"/>
  <c r="AI11" i="1"/>
  <c r="AI9" i="1"/>
  <c r="AI31" i="1"/>
  <c r="AE29" i="1" l="1"/>
  <c r="AI34" i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<sst xmlns="http://schemas.openxmlformats.org/spreadsheetml/2006/main" count="229" uniqueCount="101">
  <si>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</si>
  <si>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</si>
  <si>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</si>
  <si>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</si>
  <si>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</si>
  <si>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</si>
  <si>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</si>
  <si>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</si>
  <si>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</si>
  <si>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</si>
  <si>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</si>
  <si>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</si>
  <si>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</si>
  <si>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</si>
  <si>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</si>
  <si>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</si>
  <si>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</si>
  <si>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</si>
  <si>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</si>
  <si>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</si>
  <si>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</si>
  <si>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</si>
  <si>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</si>
  <si>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</si>
  <si>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</si>
  <si>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</si>
  <si>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</si>
  <si>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</si>
  <si>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</si>
  <si>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</si>
  <si>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</si>
  <si>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</si>
  <si>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</si>
  <si>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</si>
  <si>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</si>
  <si>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</si>
  <si>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</si>
  <si>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</si>
  <si>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</si>
  <si>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</si>
  <si>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</si>
  <si>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</si>
  <si>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</si>
  <si>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</si>
  <si>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</si>
  <si>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</si>
  <si>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</si>
  <si>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</si>
  <si>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</si>
  <si>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</si>
  <si>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</si>
  <si>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</si>
  <si>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</si>
  <si>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</si>
  <si>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</si>
  <si>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</si>
  <si>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</si>
  <si>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</si>
  <si>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</si>
  <si>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</si>
  <si>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</si>
  <si>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</si>
  <si>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</si>
  <si>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</si>
  <si>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</si>
  <si>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</si>
  <si>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</si>
  <si>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</si>
  <si>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</si>
  <si>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</si>
  <si>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</si>
  <si>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</si>
  <si>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</si>
  <si>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</si>
  <si>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</si>
  <si>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</si>
  <si>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</si>
  <si>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</si>
  <si>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</si>
  <si>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</si>
  <si>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</si>
  <si>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</si>
  <si>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</si>
  <si>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</si>
  <si>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</si>
  <si>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</si>
  <si>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</si>
  <si>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</si>
  <si>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</si>
  <si>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</si>
  <si>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</si>
  <si>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</si>
  <si>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</si>
  <si>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</si>
  <si>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</si>
  <si>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</si>
  <si>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</si>
  <si>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October 2024</t>
  </si>
  <si>
    <t>Happy hour on 10/25</t>
  </si>
  <si>
    <t>L&amp;L on 10/2, 10/9, 10/16, 10/23</t>
  </si>
  <si>
    <t>2003 Site Visit on 10/4, 10/11, 10/16, 10/18, 10/22, 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</si>
</sst>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C18" sqref="C1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105"/>
      <c r="E9" s="105"/>
      <c r="F9" s="105"/>
      <c r="G9" s="105"/>
      <c r="H9" s="55" t="s">
        <v>20</v>
      </c>
      <c r="I9" s="55" t="s">
        <v>20</v>
      </c>
      <c r="J9" s="105"/>
      <c r="K9" s="105"/>
      <c r="L9" s="105"/>
      <c r="M9" s="105"/>
      <c r="N9" s="105"/>
      <c r="O9" s="55" t="s">
        <v>20</v>
      </c>
      <c r="P9" s="55" t="s">
        <v>20</v>
      </c>
      <c r="Q9" s="105"/>
      <c r="R9" s="105"/>
      <c r="S9" s="105"/>
      <c r="T9" s="105"/>
      <c r="U9" s="105"/>
      <c r="V9" s="55" t="s">
        <v>20</v>
      </c>
      <c r="W9" s="55" t="s">
        <v>20</v>
      </c>
      <c r="X9" s="105"/>
      <c r="Y9" s="105"/>
      <c r="Z9" s="105"/>
      <c r="AA9" s="105"/>
      <c r="AB9" s="105"/>
      <c r="AC9" s="55" t="s">
        <v>20</v>
      </c>
      <c r="AD9" s="55" t="s">
        <v>20</v>
      </c>
      <c r="AE9" s="105"/>
      <c r="AF9" s="105"/>
      <c r="AG9" s="105"/>
      <c r="AH9" s="105"/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/>
      <c r="E10" s="98"/>
      <c r="F10" s="98"/>
      <c r="G10" s="98"/>
      <c r="H10" s="98" t="s">
        <v>20</v>
      </c>
      <c r="I10" s="98" t="s">
        <v>20</v>
      </c>
      <c r="J10" s="98"/>
      <c r="K10" s="98"/>
      <c r="L10" s="98"/>
      <c r="M10" s="98"/>
      <c r="N10" s="98"/>
      <c r="O10" s="98" t="s">
        <v>20</v>
      </c>
      <c r="P10" s="98" t="s">
        <v>20</v>
      </c>
      <c r="Q10" s="98"/>
      <c r="R10" s="98"/>
      <c r="S10" s="98"/>
      <c r="T10" s="98"/>
      <c r="U10" s="98"/>
      <c r="V10" s="98" t="s">
        <v>20</v>
      </c>
      <c r="W10" s="98" t="s">
        <v>20</v>
      </c>
      <c r="X10" s="98"/>
      <c r="Y10" s="98"/>
      <c r="Z10" s="98"/>
      <c r="AA10" s="98"/>
      <c r="AB10" s="98"/>
      <c r="AC10" s="98" t="s">
        <v>20</v>
      </c>
      <c r="AD10" s="98" t="s">
        <v>20</v>
      </c>
      <c r="AE10" s="98"/>
      <c r="AF10" s="98"/>
      <c r="AG10" s="98"/>
      <c r="AH10" s="98"/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74</v>
      </c>
      <c r="D13" s="57"/>
      <c r="E13" s="57"/>
      <c r="F13" s="57"/>
      <c r="G13" s="57">
        <v>1</v>
      </c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1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27</v>
      </c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>
        <v>3</v>
      </c>
      <c r="Z14" s="55">
        <v>4.5</v>
      </c>
      <c r="AA14" s="55">
        <v>3.5</v>
      </c>
      <c r="AB14" s="55">
        <v>1</v>
      </c>
      <c r="AC14" s="55" t="s">
        <v>20</v>
      </c>
      <c r="AD14" s="55" t="s">
        <v>20</v>
      </c>
      <c r="AE14" s="55">
        <v>4</v>
      </c>
      <c r="AF14" s="55">
        <v>5</v>
      </c>
      <c r="AG14" s="55"/>
      <c r="AH14" s="55"/>
      <c r="AI14" s="56">
        <f>SUM(D14:AH14)</f>
        <v>21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89">
        <v>5</v>
      </c>
      <c r="E15" s="89">
        <v>6</v>
      </c>
      <c r="F15" s="89"/>
      <c r="G15" s="89">
        <v>5.5</v>
      </c>
      <c r="H15" s="55" t="s">
        <v>20</v>
      </c>
      <c r="I15" s="55" t="s">
        <v>20</v>
      </c>
      <c r="J15" s="89">
        <v>4.5</v>
      </c>
      <c r="K15" s="89">
        <v>7.5</v>
      </c>
      <c r="L15" s="89">
        <v>3.5</v>
      </c>
      <c r="M15" s="89">
        <v>0.5</v>
      </c>
      <c r="N15" s="89">
        <v>3</v>
      </c>
      <c r="O15" s="55" t="s">
        <v>20</v>
      </c>
      <c r="P15" s="55" t="s">
        <v>20</v>
      </c>
      <c r="Q15" s="89"/>
      <c r="R15" s="89">
        <v>3</v>
      </c>
      <c r="S15" s="89">
        <v>1.5</v>
      </c>
      <c r="T15" s="89"/>
      <c r="U15" s="89">
        <v>4</v>
      </c>
      <c r="V15" s="55" t="s">
        <v>20</v>
      </c>
      <c r="W15" s="55" t="s">
        <v>20</v>
      </c>
      <c r="X15" s="89">
        <v>7.5</v>
      </c>
      <c r="Y15" s="89">
        <v>3.5</v>
      </c>
      <c r="Z15" s="89">
        <v>4</v>
      </c>
      <c r="AA15" s="89">
        <v>3</v>
      </c>
      <c r="AB15" s="89">
        <v>4.5</v>
      </c>
      <c r="AC15" s="55" t="s">
        <v>20</v>
      </c>
      <c r="AD15" s="55" t="s">
        <v>20</v>
      </c>
      <c r="AE15" s="89">
        <v>4</v>
      </c>
      <c r="AF15" s="89">
        <v>3.5</v>
      </c>
      <c r="AG15" s="89"/>
      <c r="AH15" s="89">
        <v>7.5</v>
      </c>
      <c r="AI15" s="56">
        <f>SUM(D15:AH15)</f>
        <v>81.5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27</v>
      </c>
      <c r="D18" s="55">
        <v>2.5</v>
      </c>
      <c r="E18" s="55">
        <v>1.5</v>
      </c>
      <c r="F18" s="55">
        <v>7.5</v>
      </c>
      <c r="G18" s="55"/>
      <c r="H18" s="55" t="s">
        <v>20</v>
      </c>
      <c r="I18" s="55" t="s">
        <v>20</v>
      </c>
      <c r="J18" s="55">
        <v>4</v>
      </c>
      <c r="K18" s="55"/>
      <c r="L18" s="55">
        <v>5</v>
      </c>
      <c r="M18" s="55">
        <v>7</v>
      </c>
      <c r="N18" s="55">
        <v>3</v>
      </c>
      <c r="O18" s="55" t="s">
        <v>20</v>
      </c>
      <c r="P18" s="55" t="s">
        <v>20</v>
      </c>
      <c r="Q18" s="55"/>
      <c r="R18" s="55">
        <v>4.5</v>
      </c>
      <c r="S18" s="55">
        <v>4.5</v>
      </c>
      <c r="T18" s="55">
        <v>7.5</v>
      </c>
      <c r="U18" s="55">
        <v>1.5</v>
      </c>
      <c r="V18" s="55" t="s">
        <v>20</v>
      </c>
      <c r="W18" s="55" t="s">
        <v>20</v>
      </c>
      <c r="X18" s="55"/>
      <c r="Y18" s="55"/>
      <c r="Z18" s="55"/>
      <c r="AA18" s="55">
        <v>1</v>
      </c>
      <c r="AB18" s="55"/>
      <c r="AC18" s="108" t="s">
        <v>20</v>
      </c>
      <c r="AD18" s="55" t="s">
        <v>20</v>
      </c>
      <c r="AE18" s="55"/>
      <c r="AF18" s="55"/>
      <c r="AG18" s="55"/>
      <c r="AH18" s="55"/>
      <c r="AI18" s="56">
        <f>SUM(D18:AH18)</f>
        <v>49.5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I19" si="1">SUM(D8:D18)</f>
        <v>7.5</v>
      </c>
      <c r="E19" s="58">
        <f t="shared" si="1"/>
        <v>7.5</v>
      </c>
      <c r="F19" s="58">
        <f t="shared" si="1"/>
        <v>7.5</v>
      </c>
      <c r="G19" s="58">
        <f t="shared" si="1"/>
        <v>6.5</v>
      </c>
      <c r="H19" s="58">
        <f t="shared" si="1"/>
        <v>0</v>
      </c>
      <c r="I19" s="58">
        <f t="shared" si="1"/>
        <v>0</v>
      </c>
      <c r="J19" s="58">
        <f t="shared" si="1"/>
        <v>8.5</v>
      </c>
      <c r="K19" s="58">
        <f t="shared" si="1"/>
        <v>7.5</v>
      </c>
      <c r="L19" s="58">
        <f t="shared" si="1"/>
        <v>8.5</v>
      </c>
      <c r="M19" s="58">
        <f t="shared" si="1"/>
        <v>7.5</v>
      </c>
      <c r="N19" s="58">
        <f t="shared" si="1"/>
        <v>6</v>
      </c>
      <c r="O19" s="58">
        <f t="shared" si="1"/>
        <v>0</v>
      </c>
      <c r="P19" s="58">
        <f t="shared" si="1"/>
        <v>0</v>
      </c>
      <c r="Q19" s="58">
        <f t="shared" si="1"/>
        <v>0</v>
      </c>
      <c r="R19" s="58">
        <f t="shared" si="1"/>
        <v>7.5</v>
      </c>
      <c r="S19" s="58">
        <f t="shared" si="1"/>
        <v>6</v>
      </c>
      <c r="T19" s="58">
        <f t="shared" si="1"/>
        <v>7.5</v>
      </c>
      <c r="U19" s="58">
        <f t="shared" si="1"/>
        <v>5.5</v>
      </c>
      <c r="V19" s="58">
        <f t="shared" si="1"/>
        <v>0</v>
      </c>
      <c r="W19" s="58">
        <f t="shared" si="1"/>
        <v>0</v>
      </c>
      <c r="X19" s="58">
        <f t="shared" si="1"/>
        <v>7.5</v>
      </c>
      <c r="Y19" s="58">
        <f t="shared" si="1"/>
        <v>6.5</v>
      </c>
      <c r="Z19" s="58">
        <f t="shared" si="1"/>
        <v>8.5</v>
      </c>
      <c r="AA19" s="58">
        <f t="shared" si="1"/>
        <v>7.5</v>
      </c>
      <c r="AB19" s="58">
        <f t="shared" si="1"/>
        <v>5.5</v>
      </c>
      <c r="AC19" s="58">
        <f t="shared" si="1"/>
        <v>0</v>
      </c>
      <c r="AD19" s="58">
        <f t="shared" si="1"/>
        <v>0</v>
      </c>
      <c r="AE19" s="58">
        <f t="shared" si="1"/>
        <v>8</v>
      </c>
      <c r="AF19" s="58">
        <f t="shared" si="1"/>
        <v>8.5</v>
      </c>
      <c r="AG19" s="58">
        <f t="shared" si="1"/>
        <v>0</v>
      </c>
      <c r="AH19" s="58">
        <f t="shared" si="1"/>
        <v>7.5</v>
      </c>
      <c r="AI19" s="56">
        <f t="shared" si="1"/>
        <v>153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>
        <f>7.5</f>
        <v>7.5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28" si="2">SUM(D20:AH20)</f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>
        <v>1</v>
      </c>
      <c r="AC21" s="60"/>
      <c r="AD21" s="60"/>
      <c r="AE21" s="60"/>
      <c r="AF21" s="60"/>
      <c r="AG21" s="60"/>
      <c r="AH21" s="60"/>
      <c r="AI21" s="56">
        <f t="shared" si="2"/>
        <v>1</v>
      </c>
      <c r="AJ21" s="47" t="s">
        <v>98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2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0"/>
      <c r="E23" s="60"/>
      <c r="F23" s="60"/>
      <c r="G23" s="60">
        <v>1</v>
      </c>
      <c r="H23" s="60"/>
      <c r="I23" s="60"/>
      <c r="J23" s="60"/>
      <c r="K23" s="60"/>
      <c r="L23" s="60"/>
      <c r="M23" s="60"/>
      <c r="N23" s="60">
        <v>1.5</v>
      </c>
      <c r="O23" s="60"/>
      <c r="P23" s="60"/>
      <c r="Q23" s="60"/>
      <c r="R23" s="60"/>
      <c r="S23" s="60">
        <v>1.5</v>
      </c>
      <c r="T23" s="60"/>
      <c r="U23" s="60">
        <v>2.5</v>
      </c>
      <c r="V23" s="60"/>
      <c r="W23" s="60"/>
      <c r="X23" s="60"/>
      <c r="Y23" s="60">
        <v>1.5</v>
      </c>
      <c r="Z23" s="60"/>
      <c r="AA23" s="60"/>
      <c r="AB23" s="60">
        <v>1</v>
      </c>
      <c r="AC23" s="60"/>
      <c r="AD23" s="60"/>
      <c r="AE23" s="60"/>
      <c r="AF23" s="60"/>
      <c r="AG23" s="60"/>
      <c r="AH23" s="60"/>
      <c r="AI23" s="56">
        <f t="shared" si="2"/>
        <v>9</v>
      </c>
      <c r="AJ23" s="47" t="s">
        <v>100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69</v>
      </c>
      <c r="B24" s="14"/>
      <c r="C24" s="14"/>
      <c r="D24" s="60"/>
      <c r="E24" s="60">
        <v>1</v>
      </c>
      <c r="F24" s="60"/>
      <c r="G24" s="60"/>
      <c r="H24" s="60"/>
      <c r="I24" s="60"/>
      <c r="J24" s="60"/>
      <c r="K24" s="60"/>
      <c r="L24" s="60">
        <v>1</v>
      </c>
      <c r="M24" s="60"/>
      <c r="N24" s="60"/>
      <c r="O24" s="60"/>
      <c r="P24" s="60"/>
      <c r="Q24" s="60"/>
      <c r="R24" s="60"/>
      <c r="S24" s="60">
        <v>1</v>
      </c>
      <c r="T24" s="60"/>
      <c r="U24" s="60"/>
      <c r="V24" s="60"/>
      <c r="W24" s="60"/>
      <c r="X24" s="60"/>
      <c r="Y24" s="60"/>
      <c r="Z24" s="60">
        <v>1</v>
      </c>
      <c r="AA24" s="60"/>
      <c r="AB24" s="60"/>
      <c r="AC24" s="60"/>
      <c r="AD24" s="60"/>
      <c r="AE24" s="60"/>
      <c r="AF24" s="60"/>
      <c r="AG24" s="60"/>
      <c r="AH24" s="60"/>
      <c r="AI24" s="56"/>
      <c r="AJ24" s="50" t="s">
        <v>99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>
        <v>7.5</v>
      </c>
      <c r="AH25" s="60"/>
      <c r="AI25" s="56">
        <f t="shared" si="2"/>
        <v>7.5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>SUM(D26:AH26)</f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2"/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2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3">SUM(D19:D28)</f>
        <v>7.5</v>
      </c>
      <c r="E29" s="58">
        <f t="shared" si="3"/>
        <v>8.5</v>
      </c>
      <c r="F29" s="58">
        <f t="shared" si="3"/>
        <v>7.5</v>
      </c>
      <c r="G29" s="58">
        <f t="shared" si="3"/>
        <v>7.5</v>
      </c>
      <c r="H29" s="58">
        <f t="shared" si="3"/>
        <v>0</v>
      </c>
      <c r="I29" s="58">
        <f t="shared" si="3"/>
        <v>0</v>
      </c>
      <c r="J29" s="58">
        <f t="shared" si="3"/>
        <v>8.5</v>
      </c>
      <c r="K29" s="58">
        <f t="shared" si="3"/>
        <v>7.5</v>
      </c>
      <c r="L29" s="58">
        <f t="shared" si="3"/>
        <v>9.5</v>
      </c>
      <c r="M29" s="58">
        <f t="shared" si="3"/>
        <v>7.5</v>
      </c>
      <c r="N29" s="58">
        <f t="shared" si="3"/>
        <v>7.5</v>
      </c>
      <c r="O29" s="58">
        <f t="shared" si="3"/>
        <v>0</v>
      </c>
      <c r="P29" s="58">
        <f t="shared" si="3"/>
        <v>0</v>
      </c>
      <c r="Q29" s="58">
        <f t="shared" si="3"/>
        <v>7.5</v>
      </c>
      <c r="R29" s="58">
        <f t="shared" si="3"/>
        <v>7.5</v>
      </c>
      <c r="S29" s="58">
        <f t="shared" si="3"/>
        <v>8.5</v>
      </c>
      <c r="T29" s="58">
        <f t="shared" si="3"/>
        <v>7.5</v>
      </c>
      <c r="U29" s="58">
        <f t="shared" si="3"/>
        <v>8</v>
      </c>
      <c r="V29" s="58">
        <f t="shared" si="3"/>
        <v>0</v>
      </c>
      <c r="W29" s="58">
        <f t="shared" si="3"/>
        <v>0</v>
      </c>
      <c r="X29" s="58">
        <f t="shared" si="3"/>
        <v>7.5</v>
      </c>
      <c r="Y29" s="58">
        <f t="shared" si="3"/>
        <v>8</v>
      </c>
      <c r="Z29" s="58">
        <f t="shared" si="3"/>
        <v>9.5</v>
      </c>
      <c r="AA29" s="58">
        <f t="shared" si="3"/>
        <v>7.5</v>
      </c>
      <c r="AB29" s="58">
        <f t="shared" si="3"/>
        <v>7.5</v>
      </c>
      <c r="AC29" s="58">
        <f t="shared" si="3"/>
        <v>0</v>
      </c>
      <c r="AD29" s="58">
        <f t="shared" si="3"/>
        <v>0</v>
      </c>
      <c r="AE29" s="58">
        <f t="shared" si="3"/>
        <v>8</v>
      </c>
      <c r="AF29" s="58">
        <f t="shared" ref="AF29:AH29" si="4">SUM(AF19:AF28)</f>
        <v>8.5</v>
      </c>
      <c r="AG29" s="58">
        <f t="shared" si="4"/>
        <v>7.5</v>
      </c>
      <c r="AH29" s="58">
        <f t="shared" si="4"/>
        <v>7.5</v>
      </c>
      <c r="AI29" s="59">
        <f t="shared" ref="AI29" si="5">SUM(AI19:AI28)</f>
        <v>178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94</v>
      </c>
      <c r="B31" s="14"/>
      <c r="C31" s="14"/>
      <c r="D31" s="82"/>
      <c r="E31" s="82"/>
      <c r="F31" s="82">
        <v>7.5</v>
      </c>
      <c r="G31" s="82"/>
      <c r="H31" s="82"/>
      <c r="I31" s="82"/>
      <c r="J31" s="82">
        <v>4</v>
      </c>
      <c r="K31" s="82"/>
      <c r="L31" s="82"/>
      <c r="M31" s="82">
        <v>7.5</v>
      </c>
      <c r="N31" s="82"/>
      <c r="O31" s="82"/>
      <c r="P31" s="82"/>
      <c r="Q31" s="82"/>
      <c r="R31" s="82"/>
      <c r="S31" s="82"/>
      <c r="T31" s="82">
        <v>7.5</v>
      </c>
      <c r="U31" s="82"/>
      <c r="V31" s="82"/>
      <c r="W31" s="82"/>
      <c r="X31" s="82"/>
      <c r="Y31" s="82"/>
      <c r="Z31" s="82"/>
      <c r="AA31" s="82">
        <v>7.5</v>
      </c>
      <c r="AB31" s="82"/>
      <c r="AC31" s="82"/>
      <c r="AD31" s="82"/>
      <c r="AE31" s="82">
        <v>3.5</v>
      </c>
      <c r="AF31" s="82"/>
      <c r="AG31" s="82"/>
      <c r="AH31" s="82"/>
      <c r="AI31" s="56">
        <f>SUM(D31:AH31)</f>
        <v>37.5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75</v>
      </c>
      <c r="B34" s="17" t="s">
        <v>76</v>
      </c>
      <c r="C34" s="17"/>
      <c r="D34" s="61"/>
      <c r="E34" s="61"/>
      <c r="F34" s="61" t="s">
        <v>74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AG34*7.5</f>
        <v>172.5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77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78</v>
      </c>
      <c r="B36" s="17" t="s">
        <v>79</v>
      </c>
      <c r="C36" s="17"/>
      <c r="D36" s="61"/>
      <c r="E36" s="61"/>
      <c r="F36" s="63" t="s">
        <v>33</v>
      </c>
      <c r="G36" s="63"/>
      <c r="H36" s="63" t="s">
        <v>80</v>
      </c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66</v>
      </c>
      <c r="AG36" s="61"/>
      <c r="AH36" s="61"/>
      <c r="AI36" s="61">
        <f>AI29-AI34</f>
        <v>5.5</v>
      </c>
      <c r="AJ36" s="70" t="s">
        <v>65</v>
      </c>
      <c r="AZ36" s="53"/>
    </row>
    <row r="37" spans="1:52" s="30" customFormat="1" ht="10" x14ac:dyDescent="0.2">
      <c r="A37" s="18" t="s">
        <v>23</v>
      </c>
      <c r="B37" s="17" t="s">
        <v>81</v>
      </c>
      <c r="C37" s="17"/>
      <c r="D37" s="63"/>
      <c r="E37" s="63"/>
      <c r="F37" s="63" t="s">
        <v>32</v>
      </c>
      <c r="G37" s="63"/>
      <c r="H37" s="63" t="s">
        <v>82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18" t="s">
        <v>27</v>
      </c>
      <c r="B38" s="17" t="s">
        <v>83</v>
      </c>
      <c r="C38" s="17"/>
      <c r="D38" s="63"/>
      <c r="E38" s="63"/>
      <c r="F38" s="61" t="s">
        <v>84</v>
      </c>
      <c r="G38" s="61"/>
      <c r="H38" s="61" t="s">
        <v>28</v>
      </c>
      <c r="I38" s="61"/>
      <c r="J38" s="61"/>
      <c r="K38" s="61"/>
      <c r="L38" s="61"/>
      <c r="M38" s="61"/>
      <c r="N38" s="61"/>
      <c r="O38" s="61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67</v>
      </c>
      <c r="AG38" s="63"/>
      <c r="AH38" s="63"/>
      <c r="AI38" s="64">
        <f>25</f>
        <v>25</v>
      </c>
      <c r="AJ38" s="31"/>
    </row>
    <row r="39" spans="1:52" s="30" customFormat="1" ht="10" x14ac:dyDescent="0.2">
      <c r="A39" s="17"/>
      <c r="B39" s="17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68</v>
      </c>
      <c r="AG40" s="63"/>
      <c r="AH40" s="63"/>
      <c r="AI40" s="65">
        <f>AI38+AI36</f>
        <v>30.5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2024-03-04T23:32:34Z</cp:lastPrinted>
  <dcterms:created xsi:type="dcterms:W3CDTF">1998-07-03T22:57:08Z</dcterms:created>
  <dcterms:modified xsi:type="dcterms:W3CDTF">2025-03-08T20:34:39Z</dcterms:modified>
</cp:coreProperties>
</file>