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0557144C-56C2-4293-9FED-C243087FBAD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T22" i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Y31" i="1"/>
  <c r="L31" i="1"/>
  <c r="D31" i="1"/>
  <c r="AB21" i="1"/>
  <c r="AB31" i="1" s="1"/>
  <c r="AA21" i="1"/>
  <c r="AA31" i="1" s="1"/>
  <c r="Z21" i="1"/>
  <c r="Z31" i="1" s="1"/>
  <c r="Y21" i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33" i="1"/>
  <c r="AI36" i="1"/>
  <c r="U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8" i="1" s="1"/>
  <c r="AI42" i="1" s="1"/>
</calcChain>
</file>

<file path=xl/sharedStrings.xml><?xml version="1.0" encoding="utf-8"?>
<sst xmlns="http://schemas.openxmlformats.org/spreadsheetml/2006/main" count="268" uniqueCount="108">
  <si>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</si>
  <si>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</si>
  <si>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</si>
  <si>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</si>
  <si>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</si>
  <si>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</si>
  <si>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</si>
  <si>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</si>
  <si>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</si>
  <si>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</si>
  <si>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</si>
  <si>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</si>
  <si>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</si>
  <si>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</si>
  <si>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</si>
  <si>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</si>
  <si>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</si>
  <si>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</si>
  <si>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</si>
  <si>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</si>
  <si>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</si>
  <si>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</si>
  <si>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</si>
  <si>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</si>
  <si>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</si>
  <si>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</si>
  <si>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</si>
  <si>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</si>
  <si>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</si>
  <si>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</si>
  <si>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</si>
  <si>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</si>
  <si>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</si>
  <si>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</si>
  <si>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</si>
  <si>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</si>
  <si>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</si>
  <si>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</si>
  <si>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</si>
  <si>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</si>
  <si>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</si>
  <si>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</si>
  <si>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</si>
  <si>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</si>
  <si>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</si>
  <si>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</si>
  <si>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</si>
  <si>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</si>
  <si>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</si>
  <si>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</si>
  <si>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</si>
  <si>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</si>
  <si>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</si>
  <si>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</si>
  <si>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</si>
  <si>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</si>
  <si>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</si>
  <si>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</si>
  <si>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</si>
  <si>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</si>
  <si>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</si>
  <si>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</si>
  <si>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</si>
  <si>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</si>
  <si>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</si>
  <si>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</si>
  <si>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</si>
  <si>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</si>
  <si>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</si>
  <si>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</si>
  <si>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</si>
  <si>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</si>
  <si>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</si>
  <si>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</si>
  <si>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</si>
  <si>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</si>
  <si>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</si>
  <si>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</si>
  <si>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</si>
  <si>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</si>
  <si>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2017</t>
  </si>
  <si>
    <t>Emery Lot 3 - Towns at Lynn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</si>
  <si>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</si>
  <si>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</si>
  <si>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</si>
  <si>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</si>
  <si>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</si>
  <si>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</si>
  <si>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</si>
  <si>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</si>
  <si>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</si>
  <si>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</si>
  <si>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</si>
  <si>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1712</t>
  </si>
  <si>
    <t>2013</t>
  </si>
  <si>
    <t>Qualex Harrison &amp; Kemsley</t>
  </si>
  <si>
    <t>WORKING FROM HOME</t>
  </si>
  <si>
    <t>2003</t>
  </si>
  <si>
    <t>Eastward</t>
  </si>
  <si>
    <t>1803</t>
  </si>
  <si>
    <t>Qualex Grange Bbby</t>
  </si>
  <si>
    <t>Hawksley</t>
  </si>
  <si>
    <t>CA Group Meeting</t>
  </si>
  <si>
    <t>February 2025</t>
  </si>
  <si>
    <t>2008</t>
  </si>
  <si>
    <t>Mosaic SFU Lot 24</t>
  </si>
  <si>
    <t>SI #001 Accessible Parking Stall Revision</t>
  </si>
  <si>
    <t>Drone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</si>
</sst>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7"/>
  <sheetViews>
    <sheetView tabSelected="1" zoomScaleNormal="100" zoomScaleSheetLayoutView="100" workbookViewId="0">
      <selection activeCell="AC27" sqref="AC27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SUM(D8:AE8)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101</v>
      </c>
      <c r="C9" s="78" t="s">
        <v>92</v>
      </c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99</v>
      </c>
      <c r="B11" s="40" t="s">
        <v>100</v>
      </c>
      <c r="C11" s="78" t="s">
        <v>92</v>
      </c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>
        <v>1</v>
      </c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1</v>
      </c>
      <c r="AJ11" s="43" t="s">
        <v>107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97</v>
      </c>
      <c r="B13" s="40" t="s">
        <v>98</v>
      </c>
      <c r="C13" s="78" t="s">
        <v>92</v>
      </c>
      <c r="D13" s="59" t="s">
        <v>20</v>
      </c>
      <c r="E13" s="59" t="s">
        <v>20</v>
      </c>
      <c r="F13" s="61"/>
      <c r="G13" s="61"/>
      <c r="H13" s="61"/>
      <c r="I13" s="61"/>
      <c r="J13" s="61">
        <v>3.5</v>
      </c>
      <c r="K13" s="59" t="s">
        <v>20</v>
      </c>
      <c r="L13" s="59" t="s">
        <v>20</v>
      </c>
      <c r="M13" s="61"/>
      <c r="N13" s="61"/>
      <c r="O13" s="61">
        <v>2</v>
      </c>
      <c r="P13" s="61">
        <v>3.5</v>
      </c>
      <c r="Q13" s="61"/>
      <c r="R13" s="59" t="s">
        <v>20</v>
      </c>
      <c r="S13" s="59" t="s">
        <v>20</v>
      </c>
      <c r="T13" s="61"/>
      <c r="U13" s="61">
        <v>2</v>
      </c>
      <c r="V13" s="61">
        <v>1</v>
      </c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12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104</v>
      </c>
      <c r="B15" s="40" t="s">
        <v>105</v>
      </c>
      <c r="C15" s="78" t="s">
        <v>92</v>
      </c>
      <c r="D15" s="59" t="s">
        <v>20</v>
      </c>
      <c r="E15" s="59" t="s">
        <v>20</v>
      </c>
      <c r="F15" s="61"/>
      <c r="G15" s="61"/>
      <c r="H15" s="61"/>
      <c r="I15" s="61">
        <v>1</v>
      </c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1</v>
      </c>
      <c r="AJ15" s="43" t="s">
        <v>106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94</v>
      </c>
      <c r="B17" s="40" t="s">
        <v>95</v>
      </c>
      <c r="C17" s="78" t="s">
        <v>92</v>
      </c>
      <c r="D17" s="59" t="s">
        <v>20</v>
      </c>
      <c r="E17" s="59" t="s">
        <v>20</v>
      </c>
      <c r="F17" s="61"/>
      <c r="G17" s="61">
        <v>7.5</v>
      </c>
      <c r="H17" s="61"/>
      <c r="I17" s="61"/>
      <c r="J17" s="61">
        <v>3</v>
      </c>
      <c r="K17" s="59" t="s">
        <v>20</v>
      </c>
      <c r="L17" s="59" t="s">
        <v>20</v>
      </c>
      <c r="M17" s="61"/>
      <c r="N17" s="61">
        <v>7.5</v>
      </c>
      <c r="O17" s="61"/>
      <c r="P17" s="61"/>
      <c r="Q17" s="61">
        <v>3</v>
      </c>
      <c r="R17" s="59" t="s">
        <v>20</v>
      </c>
      <c r="S17" s="59" t="s">
        <v>20</v>
      </c>
      <c r="T17" s="61"/>
      <c r="U17" s="61">
        <v>4</v>
      </c>
      <c r="V17" s="61">
        <v>3.5</v>
      </c>
      <c r="W17" s="61">
        <v>4</v>
      </c>
      <c r="X17" s="61">
        <v>7.5</v>
      </c>
      <c r="Y17" s="59" t="s">
        <v>20</v>
      </c>
      <c r="Z17" s="59" t="s">
        <v>20</v>
      </c>
      <c r="AA17" s="61"/>
      <c r="AB17" s="61">
        <v>7.5</v>
      </c>
      <c r="AC17" s="61">
        <v>4</v>
      </c>
      <c r="AD17" s="61">
        <v>3.5</v>
      </c>
      <c r="AE17" s="61">
        <v>3</v>
      </c>
      <c r="AF17" s="59" t="s">
        <v>20</v>
      </c>
      <c r="AG17" s="59" t="s">
        <v>20</v>
      </c>
      <c r="AH17" s="61"/>
      <c r="AI17" s="60">
        <f t="shared" si="0"/>
        <v>58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80</v>
      </c>
      <c r="B19" s="40" t="s">
        <v>81</v>
      </c>
      <c r="C19" s="78" t="s">
        <v>92</v>
      </c>
      <c r="D19" s="59" t="s">
        <v>20</v>
      </c>
      <c r="E19" s="59" t="s">
        <v>20</v>
      </c>
      <c r="F19" s="61"/>
      <c r="G19" s="61"/>
      <c r="H19" s="61">
        <v>7.5</v>
      </c>
      <c r="I19" s="61">
        <v>6.5</v>
      </c>
      <c r="J19" s="61"/>
      <c r="K19" s="59" t="s">
        <v>20</v>
      </c>
      <c r="L19" s="59" t="s">
        <v>20</v>
      </c>
      <c r="M19" s="61">
        <v>7.5</v>
      </c>
      <c r="N19" s="61"/>
      <c r="O19" s="61">
        <v>5.5</v>
      </c>
      <c r="P19" s="61">
        <v>4</v>
      </c>
      <c r="Q19" s="61">
        <v>2.5</v>
      </c>
      <c r="R19" s="59" t="s">
        <v>20</v>
      </c>
      <c r="S19" s="59" t="s">
        <v>20</v>
      </c>
      <c r="T19" s="61"/>
      <c r="U19" s="61">
        <v>1.5</v>
      </c>
      <c r="V19" s="61">
        <v>3</v>
      </c>
      <c r="W19" s="61">
        <v>3.5</v>
      </c>
      <c r="X19" s="61"/>
      <c r="Y19" s="59" t="s">
        <v>20</v>
      </c>
      <c r="Z19" s="59" t="s">
        <v>20</v>
      </c>
      <c r="AA19" s="61">
        <v>4.5</v>
      </c>
      <c r="AB19" s="61"/>
      <c r="AC19" s="61">
        <v>3.5</v>
      </c>
      <c r="AD19" s="61">
        <v>4</v>
      </c>
      <c r="AE19" s="61">
        <v>3.5</v>
      </c>
      <c r="AF19" s="59" t="s">
        <v>20</v>
      </c>
      <c r="AG19" s="59" t="s">
        <v>20</v>
      </c>
      <c r="AH19" s="61"/>
      <c r="AI19" s="60">
        <f t="shared" si="0"/>
        <v>57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I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7.5</v>
      </c>
      <c r="H21" s="62">
        <f t="shared" si="1"/>
        <v>7.5</v>
      </c>
      <c r="I21" s="62">
        <f t="shared" si="1"/>
        <v>7.5</v>
      </c>
      <c r="J21" s="62">
        <f t="shared" ref="J21:O21" si="2">SUM(J8:J20)</f>
        <v>6.5</v>
      </c>
      <c r="K21" s="62">
        <f t="shared" si="2"/>
        <v>0</v>
      </c>
      <c r="L21" s="62">
        <f t="shared" si="2"/>
        <v>0</v>
      </c>
      <c r="M21" s="62">
        <f t="shared" si="2"/>
        <v>7.5</v>
      </c>
      <c r="N21" s="62">
        <f t="shared" si="2"/>
        <v>7.5</v>
      </c>
      <c r="O21" s="62">
        <f t="shared" si="2"/>
        <v>7.5</v>
      </c>
      <c r="P21" s="62">
        <f>SUM(P8:P20)</f>
        <v>7.5</v>
      </c>
      <c r="Q21" s="62">
        <f t="shared" ref="Q21:V21" si="3">SUM(Q8:Q20)</f>
        <v>6.5</v>
      </c>
      <c r="R21" s="62">
        <f t="shared" si="3"/>
        <v>0</v>
      </c>
      <c r="S21" s="62">
        <f t="shared" si="3"/>
        <v>0</v>
      </c>
      <c r="T21" s="62">
        <f t="shared" si="3"/>
        <v>0</v>
      </c>
      <c r="U21" s="62">
        <f t="shared" si="3"/>
        <v>7.5</v>
      </c>
      <c r="V21" s="62">
        <f t="shared" si="3"/>
        <v>7.5</v>
      </c>
      <c r="W21" s="62">
        <f>SUM(W8:W20)</f>
        <v>7.5</v>
      </c>
      <c r="X21" s="62">
        <f t="shared" ref="X21:AC21" si="4">SUM(X8:X20)</f>
        <v>7.5</v>
      </c>
      <c r="Y21" s="62">
        <f t="shared" si="4"/>
        <v>0</v>
      </c>
      <c r="Z21" s="62">
        <f t="shared" si="4"/>
        <v>0</v>
      </c>
      <c r="AA21" s="62">
        <f t="shared" si="4"/>
        <v>4.5</v>
      </c>
      <c r="AB21" s="62">
        <f t="shared" si="4"/>
        <v>7.5</v>
      </c>
      <c r="AC21" s="62">
        <f t="shared" si="4"/>
        <v>7.5</v>
      </c>
      <c r="AD21" s="62">
        <f>SUM(AD8:AD20)</f>
        <v>7.5</v>
      </c>
      <c r="AE21" s="62">
        <f t="shared" ref="AE21:AH21" si="5">SUM(AE8:AE20)</f>
        <v>6.5</v>
      </c>
      <c r="AF21" s="62">
        <f t="shared" si="5"/>
        <v>0</v>
      </c>
      <c r="AG21" s="62">
        <f t="shared" si="5"/>
        <v>0</v>
      </c>
      <c r="AH21" s="62">
        <f t="shared" si="5"/>
        <v>0</v>
      </c>
      <c r="AI21" s="60">
        <f t="shared" ref="AI21" si="6">SUM(AI8:AI20)</f>
        <v>129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>
        <f>7.5</f>
        <v>7.5</v>
      </c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SUM(D22:AE22)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>
        <v>1</v>
      </c>
      <c r="K23" s="64"/>
      <c r="L23" s="64"/>
      <c r="M23" s="64"/>
      <c r="N23" s="64"/>
      <c r="O23" s="64"/>
      <c r="P23" s="64"/>
      <c r="Q23" s="64">
        <v>1</v>
      </c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>
        <v>1</v>
      </c>
      <c r="AF23" s="64"/>
      <c r="AG23" s="64"/>
      <c r="AH23" s="64"/>
      <c r="AI23" s="60">
        <f>SUM(D23:AE23)</f>
        <v>3</v>
      </c>
      <c r="AJ23" s="51" t="s">
        <v>102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SUM(D24:AE24)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SUM(D25:AE25)</f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SUM(D27:AE27)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>
        <v>7.5</v>
      </c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SUM(D28:AE28)</f>
        <v>7.5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SUM(D29:AE29)</f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SUM(D30:AE30)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B31" si="7">SUM(D21:D30)</f>
        <v>0</v>
      </c>
      <c r="E31" s="62">
        <f t="shared" si="7"/>
        <v>0</v>
      </c>
      <c r="F31" s="62">
        <f t="shared" si="7"/>
        <v>7.5</v>
      </c>
      <c r="G31" s="62">
        <f t="shared" si="7"/>
        <v>7.5</v>
      </c>
      <c r="H31" s="62">
        <f t="shared" si="7"/>
        <v>7.5</v>
      </c>
      <c r="I31" s="62">
        <f t="shared" si="7"/>
        <v>7.5</v>
      </c>
      <c r="J31" s="62">
        <f t="shared" si="7"/>
        <v>7.5</v>
      </c>
      <c r="K31" s="62">
        <f t="shared" si="7"/>
        <v>0</v>
      </c>
      <c r="L31" s="62">
        <f t="shared" si="7"/>
        <v>0</v>
      </c>
      <c r="M31" s="62">
        <f t="shared" si="7"/>
        <v>7.5</v>
      </c>
      <c r="N31" s="62">
        <f t="shared" si="7"/>
        <v>7.5</v>
      </c>
      <c r="O31" s="62">
        <f t="shared" si="7"/>
        <v>7.5</v>
      </c>
      <c r="P31" s="62">
        <f t="shared" si="7"/>
        <v>7.5</v>
      </c>
      <c r="Q31" s="62">
        <f t="shared" si="7"/>
        <v>7.5</v>
      </c>
      <c r="R31" s="62">
        <f t="shared" si="7"/>
        <v>0</v>
      </c>
      <c r="S31" s="62">
        <f t="shared" si="7"/>
        <v>0</v>
      </c>
      <c r="T31" s="62">
        <f t="shared" si="7"/>
        <v>7.5</v>
      </c>
      <c r="U31" s="62">
        <f t="shared" si="7"/>
        <v>7.5</v>
      </c>
      <c r="V31" s="62">
        <f t="shared" si="7"/>
        <v>7.5</v>
      </c>
      <c r="W31" s="62">
        <f t="shared" si="7"/>
        <v>7.5</v>
      </c>
      <c r="X31" s="62">
        <f t="shared" si="7"/>
        <v>7.5</v>
      </c>
      <c r="Y31" s="62">
        <f t="shared" si="7"/>
        <v>0</v>
      </c>
      <c r="Z31" s="62">
        <f t="shared" si="7"/>
        <v>0</v>
      </c>
      <c r="AA31" s="62">
        <f t="shared" si="7"/>
        <v>4.5</v>
      </c>
      <c r="AB31" s="62">
        <f t="shared" si="7"/>
        <v>7.5</v>
      </c>
      <c r="AC31" s="62">
        <f t="shared" ref="AC31:AE31" si="8">SUM(AC21:AC30)</f>
        <v>7.5</v>
      </c>
      <c r="AD31" s="62">
        <f t="shared" si="8"/>
        <v>7.5</v>
      </c>
      <c r="AE31" s="62">
        <f t="shared" si="8"/>
        <v>7.5</v>
      </c>
      <c r="AF31" s="62">
        <f>SUM(AF21:AF30)</f>
        <v>0</v>
      </c>
      <c r="AG31" s="62">
        <f>SUM(AG21:AG30)</f>
        <v>0</v>
      </c>
      <c r="AH31" s="62">
        <f>SUM(AH21:AH30)</f>
        <v>0</v>
      </c>
      <c r="AI31" s="63">
        <f t="shared" ref="AI31" si="9">SUM(AI21:AI30)</f>
        <v>147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96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>
        <v>7.5</v>
      </c>
      <c r="N33" s="82"/>
      <c r="O33" s="82"/>
      <c r="P33" s="82"/>
      <c r="Q33" s="82"/>
      <c r="R33" s="82"/>
      <c r="S33" s="82"/>
      <c r="T33" s="82"/>
      <c r="U33" s="82"/>
      <c r="V33" s="82">
        <v>3</v>
      </c>
      <c r="W33" s="82">
        <v>3</v>
      </c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0">
        <f>SUM(D33:AH33)</f>
        <v>13.5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s="30" customFormat="1" ht="13" thickBot="1" x14ac:dyDescent="0.3">
      <c r="A35" s="15" t="s">
        <v>10</v>
      </c>
      <c r="B35" s="16"/>
      <c r="C35" s="17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31"/>
      <c r="AZ35" s="55"/>
    </row>
    <row r="36" spans="1:69" s="30" customFormat="1" ht="10.5" thickBot="1" x14ac:dyDescent="0.25">
      <c r="A36" s="18" t="s">
        <v>82</v>
      </c>
      <c r="B36" s="17" t="s">
        <v>83</v>
      </c>
      <c r="C36" s="17"/>
      <c r="D36" s="65"/>
      <c r="E36" s="65"/>
      <c r="F36" s="65" t="s">
        <v>84</v>
      </c>
      <c r="G36" s="65"/>
      <c r="H36" s="65" t="s">
        <v>26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71" t="s">
        <v>11</v>
      </c>
      <c r="AG36" s="70">
        <f>20</f>
        <v>20</v>
      </c>
      <c r="AH36" s="65"/>
      <c r="AI36" s="66">
        <f>AG36*7.5</f>
        <v>150</v>
      </c>
      <c r="AJ36" s="31"/>
      <c r="AZ36" s="55"/>
    </row>
    <row r="37" spans="1:69" s="30" customFormat="1" ht="10" x14ac:dyDescent="0.2">
      <c r="A37" s="18" t="s">
        <v>24</v>
      </c>
      <c r="B37" s="17" t="s">
        <v>25</v>
      </c>
      <c r="C37" s="17"/>
      <c r="D37" s="65"/>
      <c r="E37" s="65"/>
      <c r="F37" s="65" t="s">
        <v>31</v>
      </c>
      <c r="G37" s="65"/>
      <c r="H37" s="65" t="s">
        <v>85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31"/>
      <c r="AZ37" s="55"/>
    </row>
    <row r="38" spans="1:69" s="30" customFormat="1" ht="10" x14ac:dyDescent="0.2">
      <c r="A38" s="18" t="s">
        <v>86</v>
      </c>
      <c r="B38" s="17" t="s">
        <v>87</v>
      </c>
      <c r="C38" s="17"/>
      <c r="D38" s="65"/>
      <c r="E38" s="65"/>
      <c r="F38" s="65" t="s">
        <v>33</v>
      </c>
      <c r="G38" s="65"/>
      <c r="H38" s="65" t="s">
        <v>88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71" t="s">
        <v>74</v>
      </c>
      <c r="AG38" s="65"/>
      <c r="AH38" s="65"/>
      <c r="AI38" s="65">
        <f>AI31-AI36</f>
        <v>-3</v>
      </c>
      <c r="AJ38" s="74" t="s">
        <v>73</v>
      </c>
      <c r="AZ38" s="55"/>
    </row>
    <row r="39" spans="1:69" s="30" customFormat="1" ht="10" x14ac:dyDescent="0.2">
      <c r="A39" s="17" t="s">
        <v>23</v>
      </c>
      <c r="B39" s="17" t="s">
        <v>89</v>
      </c>
      <c r="C39" s="31"/>
      <c r="D39" s="67"/>
      <c r="E39" s="67"/>
      <c r="F39" s="67" t="s">
        <v>32</v>
      </c>
      <c r="G39" s="67"/>
      <c r="H39" s="67" t="s">
        <v>90</v>
      </c>
      <c r="I39" s="67"/>
      <c r="J39" s="67"/>
      <c r="K39" s="67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31"/>
    </row>
    <row r="40" spans="1:69" s="30" customFormat="1" ht="10" x14ac:dyDescent="0.2">
      <c r="A40" s="31" t="s">
        <v>27</v>
      </c>
      <c r="B40" s="31" t="s">
        <v>91</v>
      </c>
      <c r="C40" s="31"/>
      <c r="D40" s="67"/>
      <c r="E40" s="67"/>
      <c r="F40" s="67" t="s">
        <v>92</v>
      </c>
      <c r="G40" s="67"/>
      <c r="H40" s="67" t="s">
        <v>28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72" t="s">
        <v>75</v>
      </c>
      <c r="AG40" s="67"/>
      <c r="AH40" s="67"/>
      <c r="AI40" s="68">
        <f>27</f>
        <v>27</v>
      </c>
      <c r="AJ40" s="31"/>
    </row>
    <row r="41" spans="1:69" s="30" customFormat="1" ht="10" x14ac:dyDescent="0.2">
      <c r="A41" s="31"/>
      <c r="B41" s="31"/>
      <c r="C41" s="31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31"/>
    </row>
    <row r="42" spans="1:69" s="30" customFormat="1" ht="13" thickBot="1" x14ac:dyDescent="0.3">
      <c r="A42" s="29"/>
      <c r="B42" s="29"/>
      <c r="C42" s="29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72" t="s">
        <v>76</v>
      </c>
      <c r="AG42" s="67"/>
      <c r="AH42" s="67"/>
      <c r="AI42" s="69">
        <f>AI40+AI38</f>
        <v>24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2025-03-04T18:47:36Z</cp:lastPrinted>
  <dcterms:created xsi:type="dcterms:W3CDTF">1998-07-03T22:57:08Z</dcterms:created>
  <dcterms:modified xsi:type="dcterms:W3CDTF">2025-03-04T18:47:41Z</dcterms:modified>
</cp:coreProperties>
</file>