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5\"/>
    </mc:Choice>
  </mc:AlternateContent>
  <xr:revisionPtr revIDLastSave="0" documentId="13_ncr:1_{E7FABDB8-A991-4234-AF16-75F9921478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Sheet1!$A$2:$AJ$44</definedName>
  </definedNames>
  <calcPr calcId="181029"/>
</workbook>
</file>

<file path=xl/calcChain.xml><?xml version="1.0" encoding="utf-8"?>
<calcChain xmlns="http://schemas.openxmlformats.org/spreadsheetml/2006/main">
  <c r="AI14" i="1" l="1"/>
  <c r="AI20" i="1"/>
  <c r="AI39" i="1"/>
  <c r="AG35" i="1"/>
  <c r="T13" i="1"/>
  <c r="AH12" i="1"/>
  <c r="AG12" i="1"/>
  <c r="AG29" i="1" s="1"/>
  <c r="AF12" i="1"/>
  <c r="AE12" i="1"/>
  <c r="AE29" i="1" s="1"/>
  <c r="AD12" i="1"/>
  <c r="AD29" i="1" s="1"/>
  <c r="AC12" i="1"/>
  <c r="AC29" i="1" s="1"/>
  <c r="AB12" i="1"/>
  <c r="AB29" i="1" s="1"/>
  <c r="AA12" i="1"/>
  <c r="AA29" i="1" s="1"/>
  <c r="Z12" i="1"/>
  <c r="Z29" i="1" s="1"/>
  <c r="Y12" i="1"/>
  <c r="Y29" i="1" s="1"/>
  <c r="X12" i="1"/>
  <c r="X29" i="1" s="1"/>
  <c r="W12" i="1"/>
  <c r="W29" i="1" s="1"/>
  <c r="V12" i="1"/>
  <c r="V29" i="1" s="1"/>
  <c r="U12" i="1"/>
  <c r="U29" i="1" s="1"/>
  <c r="T12" i="1"/>
  <c r="T29" i="1" s="1"/>
  <c r="S12" i="1"/>
  <c r="S29" i="1" s="1"/>
  <c r="R12" i="1"/>
  <c r="R29" i="1" s="1"/>
  <c r="Q12" i="1"/>
  <c r="Q29" i="1" s="1"/>
  <c r="P12" i="1"/>
  <c r="P29" i="1" s="1"/>
  <c r="O12" i="1"/>
  <c r="O29" i="1" s="1"/>
  <c r="N12" i="1"/>
  <c r="N29" i="1" s="1"/>
  <c r="M12" i="1"/>
  <c r="M29" i="1" s="1"/>
  <c r="L12" i="1"/>
  <c r="L29" i="1" s="1"/>
  <c r="K12" i="1"/>
  <c r="K29" i="1" s="1"/>
  <c r="J12" i="1"/>
  <c r="J29" i="1" s="1"/>
  <c r="I12" i="1"/>
  <c r="I29" i="1" s="1"/>
  <c r="H12" i="1"/>
  <c r="H29" i="1" s="1"/>
  <c r="G12" i="1"/>
  <c r="G29" i="1" s="1"/>
  <c r="F12" i="1"/>
  <c r="F29" i="1" s="1"/>
  <c r="E12" i="1"/>
  <c r="E29" i="1" s="1"/>
  <c r="D12" i="1"/>
  <c r="D29" i="1" s="1"/>
  <c r="AH29" i="1"/>
  <c r="AF29" i="1"/>
  <c r="AI27" i="1"/>
  <c r="AI31" i="1"/>
  <c r="AI9" i="1"/>
  <c r="AI8" i="1"/>
  <c r="AI7" i="1" l="1"/>
  <c r="AI6" i="1"/>
  <c r="AI22" i="1"/>
  <c r="AI25" i="1" l="1"/>
  <c r="AI28" i="1"/>
  <c r="AI26" i="1"/>
  <c r="AI35" i="1" l="1"/>
  <c r="AI24" i="1"/>
  <c r="AI23" i="1"/>
  <c r="AI21" i="1"/>
  <c r="AI19" i="1"/>
  <c r="AI13" i="1"/>
  <c r="AI10" i="1"/>
  <c r="AI15" i="1" l="1"/>
  <c r="AI16" i="1"/>
  <c r="AI18" i="1"/>
  <c r="AI11" i="1" l="1"/>
  <c r="AI12" i="1" s="1"/>
  <c r="AI29" i="1" s="1"/>
  <c r="AI37" i="1" l="1"/>
  <c r="AI41" i="1" s="1"/>
</calcChain>
</file>

<file path=xl/sharedStrings.xml><?xml version="1.0" encoding="utf-8"?>
<sst xmlns="http://schemas.openxmlformats.org/spreadsheetml/2006/main" count="163" uniqueCount="74">
  <si>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</si>
  <si>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</si>
  <si>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</si>
  <si>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</si>
  <si>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</si>
  <si>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</si>
  <si>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</si>
  <si>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</si>
  <si>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</si>
  <si>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</si>
  <si>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</si>
  <si>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</si>
  <si>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</si>
  <si>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</si>
  <si>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</si>
  <si>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</si>
  <si>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</si>
  <si>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</si>
  <si>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</si>
  <si>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</si>
  <si>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</si>
  <si>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</si>
  <si>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</si>
  <si>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</si>
  <si>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</si>
  <si>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</si>
  <si>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</si>
  <si>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</si>
  <si>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</si>
  <si>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</si>
  <si>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</si>
  <si>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</si>
  <si>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</si>
  <si>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</si>
  <si>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</si>
  <si>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</si>
  <si>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</si>
  <si>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</si>
  <si>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</si>
  <si>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</si>
  <si>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</si>
  <si>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</si>
  <si>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</si>
  <si>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</si>
  <si>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</si>
  <si>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</si>
  <si>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</si>
  <si>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</si>
  <si>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</si>
  <si>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</si>
  <si>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</si>
  <si>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</si>
  <si>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</si>
  <si>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</si>
  <si>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Std Dets &amp; Dwgs</t>
  </si>
  <si>
    <t>WG Contract Admin</t>
  </si>
  <si>
    <t>WG Specifications</t>
  </si>
  <si>
    <t>WG Sustainability / Materials</t>
  </si>
  <si>
    <t>Associate &amp; Partner mtgs</t>
  </si>
  <si>
    <t>CA - SD / SI / RFI  / General / Mtgs / Site visits / Internal</t>
  </si>
  <si>
    <t>WORKING FROM HOME</t>
  </si>
  <si>
    <t>HAWKSLEY - Amenity</t>
  </si>
  <si>
    <t>1712A</t>
  </si>
  <si>
    <t>HAWKSLEY-Amenity Split</t>
  </si>
  <si>
    <t>Days Remaining:  23 (2023) / 25 (2024)</t>
  </si>
  <si>
    <t>2302</t>
  </si>
  <si>
    <t>Kingsway</t>
  </si>
  <si>
    <t>Information to Susanna re Fairview Acadia</t>
  </si>
  <si>
    <t>EXTRA - Amenity Studio Split (BPA) (ASI 050r4 / LSI08)</t>
  </si>
  <si>
    <t>Orientation / Buiding RVT Model, Assemblies, Details, Mtgs, Minutes</t>
  </si>
  <si>
    <t>Staff Discussions - Coffee chat</t>
  </si>
  <si>
    <t>February 2025</t>
  </si>
  <si>
    <t>PHPP Course</t>
  </si>
  <si>
    <t>RVT WG - Template, Warehouse, Standards &amp;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</si>
</sst>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5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1"/>
  <sheetViews>
    <sheetView showGridLines="0" tabSelected="1" zoomScaleNormal="100" zoomScaleSheetLayoutView="100" workbookViewId="0">
      <selection activeCell="AO29" sqref="AO29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3" customWidth="1"/>
    <col min="35" max="35" width="5.7109375" style="69" customWidth="1"/>
    <col min="36" max="36" width="44.28515625" style="26" customWidth="1"/>
    <col min="37" max="37" width="1.85546875" style="121" customWidth="1"/>
    <col min="38" max="40" width="5.7109375" style="121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71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25" customHeight="1" x14ac:dyDescent="0.2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25" customHeight="1" thickBot="1" x14ac:dyDescent="0.25">
      <c r="A4" s="77" t="s">
        <v>4</v>
      </c>
      <c r="B4" s="10" t="s">
        <v>0</v>
      </c>
      <c r="C4" s="11" t="s">
        <v>5</v>
      </c>
      <c r="D4" s="154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/>
      <c r="AG4" s="35"/>
      <c r="AH4" s="35"/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8"/>
      <c r="B5" s="14"/>
      <c r="C5" s="15" t="s">
        <v>8</v>
      </c>
      <c r="D5" s="36" t="s">
        <v>11</v>
      </c>
      <c r="E5" s="37" t="s">
        <v>11</v>
      </c>
      <c r="F5" s="37" t="s">
        <v>12</v>
      </c>
      <c r="G5" s="36" t="s">
        <v>9</v>
      </c>
      <c r="H5" s="36" t="s">
        <v>13</v>
      </c>
      <c r="I5" s="37" t="s">
        <v>9</v>
      </c>
      <c r="J5" s="36" t="s">
        <v>10</v>
      </c>
      <c r="K5" s="36" t="s">
        <v>11</v>
      </c>
      <c r="L5" s="37" t="s">
        <v>11</v>
      </c>
      <c r="M5" s="37" t="s">
        <v>12</v>
      </c>
      <c r="N5" s="36" t="s">
        <v>9</v>
      </c>
      <c r="O5" s="36" t="s">
        <v>13</v>
      </c>
      <c r="P5" s="37" t="s">
        <v>9</v>
      </c>
      <c r="Q5" s="36" t="s">
        <v>10</v>
      </c>
      <c r="R5" s="36" t="s">
        <v>11</v>
      </c>
      <c r="S5" s="37" t="s">
        <v>11</v>
      </c>
      <c r="T5" s="37" t="s">
        <v>12</v>
      </c>
      <c r="U5" s="36" t="s">
        <v>9</v>
      </c>
      <c r="V5" s="36" t="s">
        <v>13</v>
      </c>
      <c r="W5" s="37" t="s">
        <v>9</v>
      </c>
      <c r="X5" s="36" t="s">
        <v>10</v>
      </c>
      <c r="Y5" s="36" t="s">
        <v>11</v>
      </c>
      <c r="Z5" s="37" t="s">
        <v>11</v>
      </c>
      <c r="AA5" s="37" t="s">
        <v>12</v>
      </c>
      <c r="AB5" s="36" t="s">
        <v>9</v>
      </c>
      <c r="AC5" s="36" t="s">
        <v>13</v>
      </c>
      <c r="AD5" s="37" t="s">
        <v>9</v>
      </c>
      <c r="AE5" s="36" t="s">
        <v>10</v>
      </c>
      <c r="AF5" s="36"/>
      <c r="AG5" s="37"/>
      <c r="AH5" s="37"/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3.15" customHeight="1" x14ac:dyDescent="0.2">
      <c r="A6" s="138"/>
      <c r="B6" s="139"/>
      <c r="C6" s="140"/>
      <c r="D6" s="137" t="s">
        <v>14</v>
      </c>
      <c r="E6" s="137" t="s">
        <v>14</v>
      </c>
      <c r="F6" s="136"/>
      <c r="G6" s="136"/>
      <c r="H6" s="137"/>
      <c r="I6" s="136"/>
      <c r="J6" s="137"/>
      <c r="K6" s="137" t="s">
        <v>14</v>
      </c>
      <c r="L6" s="137" t="s">
        <v>14</v>
      </c>
      <c r="M6" s="136"/>
      <c r="N6" s="136"/>
      <c r="O6" s="137"/>
      <c r="P6" s="136"/>
      <c r="Q6" s="137"/>
      <c r="R6" s="137" t="s">
        <v>14</v>
      </c>
      <c r="S6" s="137" t="s">
        <v>14</v>
      </c>
      <c r="T6" s="136"/>
      <c r="U6" s="136"/>
      <c r="V6" s="137"/>
      <c r="W6" s="136"/>
      <c r="X6" s="137"/>
      <c r="Y6" s="137" t="s">
        <v>14</v>
      </c>
      <c r="Z6" s="137" t="s">
        <v>14</v>
      </c>
      <c r="AA6" s="136"/>
      <c r="AB6" s="136"/>
      <c r="AC6" s="137"/>
      <c r="AD6" s="136"/>
      <c r="AE6" s="137"/>
      <c r="AF6" s="137" t="s">
        <v>14</v>
      </c>
      <c r="AG6" s="137" t="s">
        <v>14</v>
      </c>
      <c r="AH6" s="136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3.15" customHeight="1" x14ac:dyDescent="0.2">
      <c r="A7" s="80" t="s">
        <v>39</v>
      </c>
      <c r="B7" s="48" t="s">
        <v>40</v>
      </c>
      <c r="C7" s="59" t="s">
        <v>53</v>
      </c>
      <c r="D7" s="55" t="s">
        <v>14</v>
      </c>
      <c r="E7" s="55" t="s">
        <v>14</v>
      </c>
      <c r="F7" s="146"/>
      <c r="G7" s="146">
        <v>1.5</v>
      </c>
      <c r="H7" s="146">
        <v>0.5</v>
      </c>
      <c r="I7" s="146"/>
      <c r="J7" s="146"/>
      <c r="K7" s="55" t="s">
        <v>14</v>
      </c>
      <c r="L7" s="55" t="s">
        <v>14</v>
      </c>
      <c r="M7" s="146">
        <v>2</v>
      </c>
      <c r="N7" s="146">
        <v>5</v>
      </c>
      <c r="O7" s="146">
        <v>5</v>
      </c>
      <c r="P7" s="146"/>
      <c r="Q7" s="123">
        <v>1</v>
      </c>
      <c r="R7" s="55" t="s">
        <v>14</v>
      </c>
      <c r="S7" s="55" t="s">
        <v>14</v>
      </c>
      <c r="T7" s="146"/>
      <c r="U7" s="146"/>
      <c r="V7" s="146"/>
      <c r="W7" s="146">
        <v>0.5</v>
      </c>
      <c r="X7" s="123"/>
      <c r="Y7" s="55" t="s">
        <v>14</v>
      </c>
      <c r="Z7" s="55" t="s">
        <v>14</v>
      </c>
      <c r="AA7" s="146"/>
      <c r="AB7" s="146"/>
      <c r="AC7" s="146"/>
      <c r="AD7" s="146"/>
      <c r="AE7" s="123"/>
      <c r="AF7" s="55" t="s">
        <v>14</v>
      </c>
      <c r="AG7" s="55" t="s">
        <v>14</v>
      </c>
      <c r="AH7" s="146"/>
      <c r="AI7" s="100">
        <f t="shared" ref="AI7" si="1">SUM(D7:AH7)</f>
        <v>15.5</v>
      </c>
      <c r="AJ7" s="49" t="s">
        <v>59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3.15" customHeight="1" x14ac:dyDescent="0.2">
      <c r="A8" s="79" t="s">
        <v>39</v>
      </c>
      <c r="B8" s="53" t="s">
        <v>63</v>
      </c>
      <c r="C8" s="54" t="s">
        <v>30</v>
      </c>
      <c r="D8" s="137" t="s">
        <v>14</v>
      </c>
      <c r="E8" s="55" t="s">
        <v>14</v>
      </c>
      <c r="F8" s="136"/>
      <c r="G8" s="136"/>
      <c r="H8" s="136"/>
      <c r="I8" s="136"/>
      <c r="J8" s="137"/>
      <c r="K8" s="55" t="s">
        <v>14</v>
      </c>
      <c r="L8" s="55" t="s">
        <v>14</v>
      </c>
      <c r="M8" s="136"/>
      <c r="N8" s="136"/>
      <c r="O8" s="136"/>
      <c r="P8" s="136"/>
      <c r="Q8" s="137"/>
      <c r="R8" s="55" t="s">
        <v>14</v>
      </c>
      <c r="S8" s="55" t="s">
        <v>14</v>
      </c>
      <c r="T8" s="136"/>
      <c r="U8" s="136"/>
      <c r="V8" s="136"/>
      <c r="W8" s="136"/>
      <c r="X8" s="137"/>
      <c r="Y8" s="55" t="s">
        <v>14</v>
      </c>
      <c r="Z8" s="55" t="s">
        <v>14</v>
      </c>
      <c r="AA8" s="136"/>
      <c r="AB8" s="136"/>
      <c r="AC8" s="136"/>
      <c r="AD8" s="136"/>
      <c r="AE8" s="137"/>
      <c r="AF8" s="55" t="s">
        <v>14</v>
      </c>
      <c r="AG8" s="55" t="s">
        <v>14</v>
      </c>
      <c r="AH8" s="136"/>
      <c r="AI8" s="100">
        <f>SUM(D8:AH8)</f>
        <v>0</v>
      </c>
      <c r="AJ8" s="56" t="s">
        <v>68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3.15" customHeight="1" x14ac:dyDescent="0.2">
      <c r="A9" s="143" t="s">
        <v>62</v>
      </c>
      <c r="B9" s="48" t="s">
        <v>61</v>
      </c>
      <c r="C9" s="144" t="s">
        <v>31</v>
      </c>
      <c r="D9" s="137" t="s">
        <v>14</v>
      </c>
      <c r="E9" s="137" t="s">
        <v>14</v>
      </c>
      <c r="F9" s="146"/>
      <c r="G9" s="146"/>
      <c r="H9" s="146"/>
      <c r="I9" s="146"/>
      <c r="J9" s="145"/>
      <c r="K9" s="137" t="s">
        <v>14</v>
      </c>
      <c r="L9" s="137" t="s">
        <v>14</v>
      </c>
      <c r="M9" s="146"/>
      <c r="N9" s="146"/>
      <c r="O9" s="146"/>
      <c r="P9" s="146"/>
      <c r="Q9" s="145"/>
      <c r="R9" s="137" t="s">
        <v>14</v>
      </c>
      <c r="S9" s="137" t="s">
        <v>14</v>
      </c>
      <c r="T9" s="146"/>
      <c r="U9" s="146"/>
      <c r="V9" s="146"/>
      <c r="W9" s="146"/>
      <c r="X9" s="145"/>
      <c r="Y9" s="137" t="s">
        <v>14</v>
      </c>
      <c r="Z9" s="137" t="s">
        <v>14</v>
      </c>
      <c r="AA9" s="146"/>
      <c r="AB9" s="146"/>
      <c r="AC9" s="146"/>
      <c r="AD9" s="146"/>
      <c r="AE9" s="145"/>
      <c r="AF9" s="137" t="s">
        <v>14</v>
      </c>
      <c r="AG9" s="137" t="s">
        <v>14</v>
      </c>
      <c r="AH9" s="146"/>
      <c r="AI9" s="100">
        <f t="shared" ref="AI9" si="2">SUM(D9:AH9)</f>
        <v>0</v>
      </c>
      <c r="AJ9" s="147"/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3.15" customHeight="1" x14ac:dyDescent="0.2">
      <c r="A10" s="79" t="s">
        <v>65</v>
      </c>
      <c r="B10" s="53" t="s">
        <v>66</v>
      </c>
      <c r="C10" s="54" t="s">
        <v>31</v>
      </c>
      <c r="D10" s="55" t="s">
        <v>14</v>
      </c>
      <c r="E10" s="55">
        <v>4</v>
      </c>
      <c r="F10" s="55">
        <v>6.5</v>
      </c>
      <c r="G10" s="62">
        <v>3.5</v>
      </c>
      <c r="H10" s="55">
        <v>5.5</v>
      </c>
      <c r="I10" s="55">
        <v>9</v>
      </c>
      <c r="J10" s="62">
        <v>9.5</v>
      </c>
      <c r="K10" s="55">
        <v>7.5</v>
      </c>
      <c r="L10" s="55">
        <v>8</v>
      </c>
      <c r="M10" s="55">
        <v>8.5</v>
      </c>
      <c r="N10" s="136">
        <v>2</v>
      </c>
      <c r="O10" s="55">
        <v>5</v>
      </c>
      <c r="P10" s="137">
        <v>5.5</v>
      </c>
      <c r="Q10" s="62">
        <v>4.5</v>
      </c>
      <c r="R10" s="55">
        <v>6</v>
      </c>
      <c r="S10" s="55">
        <v>2</v>
      </c>
      <c r="T10" s="55">
        <v>5</v>
      </c>
      <c r="U10" s="62">
        <v>10</v>
      </c>
      <c r="V10" s="55">
        <v>12</v>
      </c>
      <c r="W10" s="55">
        <v>9.5</v>
      </c>
      <c r="X10" s="62">
        <v>12</v>
      </c>
      <c r="Y10" s="55">
        <v>8</v>
      </c>
      <c r="Z10" s="55">
        <v>9.5</v>
      </c>
      <c r="AA10" s="55">
        <v>11.5</v>
      </c>
      <c r="AB10" s="62">
        <v>7</v>
      </c>
      <c r="AC10" s="55">
        <v>8.5</v>
      </c>
      <c r="AD10" s="55">
        <v>11</v>
      </c>
      <c r="AE10" s="62">
        <v>12</v>
      </c>
      <c r="AF10" s="55" t="s">
        <v>14</v>
      </c>
      <c r="AG10" s="55" t="s">
        <v>14</v>
      </c>
      <c r="AH10" s="55"/>
      <c r="AI10" s="100">
        <f>SUM(D10:AH10)</f>
        <v>203</v>
      </c>
      <c r="AJ10" s="135" t="s">
        <v>69</v>
      </c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3.15" customHeight="1" x14ac:dyDescent="0.2">
      <c r="A11" s="128"/>
      <c r="B11" s="129"/>
      <c r="C11" s="130"/>
      <c r="D11" s="132" t="s">
        <v>14</v>
      </c>
      <c r="E11" s="132" t="s">
        <v>14</v>
      </c>
      <c r="F11" s="134"/>
      <c r="G11" s="133"/>
      <c r="H11" s="131"/>
      <c r="I11" s="134"/>
      <c r="J11" s="133"/>
      <c r="K11" s="132" t="s">
        <v>14</v>
      </c>
      <c r="L11" s="132" t="s">
        <v>14</v>
      </c>
      <c r="M11" s="134"/>
      <c r="N11" s="133"/>
      <c r="O11" s="131"/>
      <c r="P11" s="134"/>
      <c r="Q11" s="133"/>
      <c r="R11" s="132" t="s">
        <v>14</v>
      </c>
      <c r="S11" s="132" t="s">
        <v>14</v>
      </c>
      <c r="T11" s="134"/>
      <c r="U11" s="133"/>
      <c r="V11" s="131"/>
      <c r="W11" s="134"/>
      <c r="X11" s="133"/>
      <c r="Y11" s="132" t="s">
        <v>14</v>
      </c>
      <c r="Z11" s="132" t="s">
        <v>14</v>
      </c>
      <c r="AA11" s="134"/>
      <c r="AB11" s="133"/>
      <c r="AC11" s="131"/>
      <c r="AD11" s="134"/>
      <c r="AE11" s="133"/>
      <c r="AF11" s="132" t="s">
        <v>14</v>
      </c>
      <c r="AG11" s="132" t="s">
        <v>14</v>
      </c>
      <c r="AH11" s="134"/>
      <c r="AI11" s="100">
        <f>SUM(D11:AH11)</f>
        <v>0</v>
      </c>
      <c r="AJ11" s="60"/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2">
      <c r="A12" s="125"/>
      <c r="B12" s="126" t="s">
        <v>15</v>
      </c>
      <c r="C12" s="46"/>
      <c r="D12" s="127">
        <f t="shared" ref="D12:AI12" si="3">SUM(D6:D11)</f>
        <v>0</v>
      </c>
      <c r="E12" s="127">
        <f t="shared" si="3"/>
        <v>4</v>
      </c>
      <c r="F12" s="127">
        <f t="shared" si="3"/>
        <v>6.5</v>
      </c>
      <c r="G12" s="127">
        <f t="shared" si="3"/>
        <v>5</v>
      </c>
      <c r="H12" s="127">
        <f t="shared" si="3"/>
        <v>6</v>
      </c>
      <c r="I12" s="127">
        <f t="shared" si="3"/>
        <v>9</v>
      </c>
      <c r="J12" s="127">
        <f t="shared" si="3"/>
        <v>9.5</v>
      </c>
      <c r="K12" s="127">
        <f t="shared" si="3"/>
        <v>7.5</v>
      </c>
      <c r="L12" s="127">
        <f t="shared" si="3"/>
        <v>8</v>
      </c>
      <c r="M12" s="127">
        <f t="shared" si="3"/>
        <v>10.5</v>
      </c>
      <c r="N12" s="127">
        <f t="shared" si="3"/>
        <v>7</v>
      </c>
      <c r="O12" s="127">
        <f t="shared" si="3"/>
        <v>10</v>
      </c>
      <c r="P12" s="127">
        <f t="shared" si="3"/>
        <v>5.5</v>
      </c>
      <c r="Q12" s="127">
        <f t="shared" si="3"/>
        <v>5.5</v>
      </c>
      <c r="R12" s="127">
        <f t="shared" si="3"/>
        <v>6</v>
      </c>
      <c r="S12" s="127">
        <f t="shared" si="3"/>
        <v>2</v>
      </c>
      <c r="T12" s="127">
        <f t="shared" si="3"/>
        <v>5</v>
      </c>
      <c r="U12" s="127">
        <f t="shared" si="3"/>
        <v>10</v>
      </c>
      <c r="V12" s="127">
        <f t="shared" si="3"/>
        <v>12</v>
      </c>
      <c r="W12" s="127">
        <f t="shared" si="3"/>
        <v>10</v>
      </c>
      <c r="X12" s="127">
        <f t="shared" si="3"/>
        <v>12</v>
      </c>
      <c r="Y12" s="127">
        <f t="shared" si="3"/>
        <v>8</v>
      </c>
      <c r="Z12" s="127">
        <f t="shared" si="3"/>
        <v>9.5</v>
      </c>
      <c r="AA12" s="127">
        <f t="shared" si="3"/>
        <v>11.5</v>
      </c>
      <c r="AB12" s="127">
        <f t="shared" si="3"/>
        <v>7</v>
      </c>
      <c r="AC12" s="127">
        <f t="shared" si="3"/>
        <v>8.5</v>
      </c>
      <c r="AD12" s="127">
        <f t="shared" si="3"/>
        <v>11</v>
      </c>
      <c r="AE12" s="127">
        <f t="shared" si="3"/>
        <v>12</v>
      </c>
      <c r="AF12" s="127">
        <f t="shared" si="3"/>
        <v>0</v>
      </c>
      <c r="AG12" s="127">
        <f t="shared" si="3"/>
        <v>0</v>
      </c>
      <c r="AH12" s="127">
        <f t="shared" si="3"/>
        <v>0</v>
      </c>
      <c r="AI12" s="71">
        <f t="shared" si="3"/>
        <v>218.5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2">
      <c r="A13" s="84" t="s">
        <v>16</v>
      </c>
      <c r="B13" s="84"/>
      <c r="C13" s="84"/>
      <c r="D13" s="85"/>
      <c r="E13" s="85"/>
      <c r="F13" s="85"/>
      <c r="G13" s="85"/>
      <c r="H13" s="85"/>
      <c r="I13" s="85"/>
      <c r="J13" s="86"/>
      <c r="K13" s="85"/>
      <c r="L13" s="85"/>
      <c r="M13" s="85"/>
      <c r="N13" s="85"/>
      <c r="O13" s="85"/>
      <c r="P13" s="85"/>
      <c r="Q13" s="86"/>
      <c r="R13" s="85"/>
      <c r="S13" s="85"/>
      <c r="T13" s="85">
        <f>7.5</f>
        <v>7.5</v>
      </c>
      <c r="U13" s="85"/>
      <c r="V13" s="85"/>
      <c r="W13" s="85"/>
      <c r="X13" s="86"/>
      <c r="Y13" s="85"/>
      <c r="Z13" s="85"/>
      <c r="AA13" s="85"/>
      <c r="AB13" s="85"/>
      <c r="AC13" s="85"/>
      <c r="AD13" s="85"/>
      <c r="AE13" s="86"/>
      <c r="AF13" s="85"/>
      <c r="AG13" s="85"/>
      <c r="AH13" s="85"/>
      <c r="AI13" s="70">
        <f>SUM(D13:AH13)</f>
        <v>7.5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2">
      <c r="A14" s="99" t="s">
        <v>17</v>
      </c>
      <c r="B14" s="89"/>
      <c r="C14" s="89"/>
      <c r="D14" s="85">
        <v>2</v>
      </c>
      <c r="E14" s="85">
        <v>0.5</v>
      </c>
      <c r="F14" s="85"/>
      <c r="G14" s="85">
        <v>2.5</v>
      </c>
      <c r="H14" s="90">
        <v>1</v>
      </c>
      <c r="I14" s="85">
        <v>1</v>
      </c>
      <c r="J14" s="72"/>
      <c r="K14" s="85"/>
      <c r="L14" s="85"/>
      <c r="M14" s="85"/>
      <c r="N14" s="85">
        <v>0.5</v>
      </c>
      <c r="O14" s="90"/>
      <c r="P14" s="85"/>
      <c r="Q14" s="72">
        <v>1</v>
      </c>
      <c r="R14" s="85">
        <v>1</v>
      </c>
      <c r="S14" s="85">
        <v>0.5</v>
      </c>
      <c r="T14" s="85"/>
      <c r="U14" s="85"/>
      <c r="V14" s="90"/>
      <c r="W14" s="85"/>
      <c r="X14" s="72"/>
      <c r="Y14" s="85"/>
      <c r="Z14" s="85"/>
      <c r="AA14" s="85"/>
      <c r="AB14" s="85"/>
      <c r="AC14" s="90"/>
      <c r="AD14" s="85"/>
      <c r="AE14" s="72"/>
      <c r="AF14" s="85"/>
      <c r="AG14" s="85"/>
      <c r="AH14" s="85"/>
      <c r="AI14" s="70">
        <f>SUM(D14:AH14)</f>
        <v>10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2">
      <c r="A15" s="84" t="s">
        <v>18</v>
      </c>
      <c r="B15" s="84"/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ref="AI14:AI25" si="4">SUM(D15:AH15)</f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2">
      <c r="A16" s="84" t="s">
        <v>19</v>
      </c>
      <c r="B16" s="84"/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4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2">
      <c r="A17" s="95" t="s">
        <v>20</v>
      </c>
      <c r="B17" s="95"/>
      <c r="C17" s="95"/>
      <c r="D17" s="85">
        <v>2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 t="s">
        <v>72</v>
      </c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2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4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2">
      <c r="A19" s="105" t="s">
        <v>22</v>
      </c>
      <c r="B19" s="105"/>
      <c r="C19" s="105"/>
      <c r="D19" s="101"/>
      <c r="E19" s="101"/>
      <c r="F19" s="101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01"/>
      <c r="S19" s="153"/>
      <c r="T19" s="153"/>
      <c r="U19" s="153"/>
      <c r="V19" s="153"/>
      <c r="W19" s="153"/>
      <c r="X19" s="153"/>
      <c r="Y19" s="101"/>
      <c r="Z19" s="153"/>
      <c r="AA19" s="153"/>
      <c r="AB19" s="153"/>
      <c r="AC19" s="153"/>
      <c r="AD19" s="153"/>
      <c r="AE19" s="153"/>
      <c r="AF19" s="101"/>
      <c r="AG19" s="153"/>
      <c r="AH19" s="153"/>
      <c r="AI19" s="70">
        <f t="shared" si="4"/>
        <v>0</v>
      </c>
      <c r="AJ19" s="106" t="s">
        <v>64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2">
      <c r="A20" s="105" t="s">
        <v>41</v>
      </c>
      <c r="B20" s="105"/>
      <c r="C20" s="95"/>
      <c r="D20" s="85"/>
      <c r="E20" s="85">
        <v>1.5</v>
      </c>
      <c r="F20" s="85">
        <v>1</v>
      </c>
      <c r="G20" s="85"/>
      <c r="H20" s="85">
        <v>0.5</v>
      </c>
      <c r="I20" s="85"/>
      <c r="J20" s="85">
        <v>0.5</v>
      </c>
      <c r="K20" s="85"/>
      <c r="L20" s="85">
        <v>2</v>
      </c>
      <c r="M20" s="85">
        <v>2</v>
      </c>
      <c r="N20" s="85"/>
      <c r="O20" s="85"/>
      <c r="P20" s="85"/>
      <c r="Q20" s="85"/>
      <c r="R20" s="85">
        <v>2.5</v>
      </c>
      <c r="S20" s="85">
        <v>0.5</v>
      </c>
      <c r="T20" s="85">
        <v>2.5</v>
      </c>
      <c r="U20" s="85">
        <v>2.5</v>
      </c>
      <c r="V20" s="85"/>
      <c r="W20" s="85"/>
      <c r="X20" s="85"/>
      <c r="Y20" s="85">
        <v>2.5</v>
      </c>
      <c r="Z20" s="85"/>
      <c r="AA20" s="85">
        <v>1</v>
      </c>
      <c r="AB20" s="85"/>
      <c r="AC20" s="85"/>
      <c r="AD20" s="85"/>
      <c r="AE20" s="85"/>
      <c r="AF20" s="85"/>
      <c r="AG20" s="85"/>
      <c r="AH20" s="85"/>
      <c r="AI20" s="70">
        <f>SUM(D20:AH20)</f>
        <v>19</v>
      </c>
      <c r="AJ20" s="87" t="s">
        <v>73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2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4"/>
        <v>0</v>
      </c>
      <c r="AJ21" s="87" t="s">
        <v>54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2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4"/>
        <v>0</v>
      </c>
      <c r="AJ22" s="87" t="s">
        <v>55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2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4"/>
        <v>0</v>
      </c>
      <c r="AJ23" s="87" t="s">
        <v>56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2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4"/>
        <v>0</v>
      </c>
      <c r="AJ24" s="96" t="s">
        <v>57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2">
      <c r="A25" s="95" t="s">
        <v>41</v>
      </c>
      <c r="B25" s="95"/>
      <c r="C25" s="9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4"/>
        <v>0</v>
      </c>
      <c r="AJ25" s="96" t="s">
        <v>70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2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58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2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 t="s">
        <v>67</v>
      </c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2">
      <c r="A28" s="95" t="s">
        <v>41</v>
      </c>
      <c r="B28" s="95"/>
      <c r="C28" s="9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70">
        <f>SUM(D28:AH28)</f>
        <v>0</v>
      </c>
      <c r="AJ28" s="87"/>
      <c r="AK28" s="107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2">
      <c r="A29" s="95" t="s">
        <v>23</v>
      </c>
      <c r="B29" s="95"/>
      <c r="C29" s="95"/>
      <c r="D29" s="110">
        <f t="shared" ref="D29:AE29" si="5">SUM(D12:D28)</f>
        <v>4</v>
      </c>
      <c r="E29" s="110">
        <f t="shared" si="5"/>
        <v>6</v>
      </c>
      <c r="F29" s="110">
        <f t="shared" si="5"/>
        <v>7.5</v>
      </c>
      <c r="G29" s="110">
        <f t="shared" si="5"/>
        <v>7.5</v>
      </c>
      <c r="H29" s="110">
        <f t="shared" si="5"/>
        <v>7.5</v>
      </c>
      <c r="I29" s="110">
        <f t="shared" si="5"/>
        <v>10</v>
      </c>
      <c r="J29" s="110">
        <f t="shared" si="5"/>
        <v>10</v>
      </c>
      <c r="K29" s="110">
        <f t="shared" si="5"/>
        <v>7.5</v>
      </c>
      <c r="L29" s="110">
        <f t="shared" si="5"/>
        <v>10</v>
      </c>
      <c r="M29" s="110">
        <f t="shared" si="5"/>
        <v>12.5</v>
      </c>
      <c r="N29" s="110">
        <f t="shared" si="5"/>
        <v>7.5</v>
      </c>
      <c r="O29" s="110">
        <f t="shared" si="5"/>
        <v>10</v>
      </c>
      <c r="P29" s="110">
        <f t="shared" si="5"/>
        <v>5.5</v>
      </c>
      <c r="Q29" s="110">
        <f t="shared" si="5"/>
        <v>6.5</v>
      </c>
      <c r="R29" s="110">
        <f t="shared" si="5"/>
        <v>9.5</v>
      </c>
      <c r="S29" s="110">
        <f t="shared" si="5"/>
        <v>3</v>
      </c>
      <c r="T29" s="110">
        <f t="shared" si="5"/>
        <v>15</v>
      </c>
      <c r="U29" s="110">
        <f t="shared" si="5"/>
        <v>12.5</v>
      </c>
      <c r="V29" s="110">
        <f t="shared" si="5"/>
        <v>12</v>
      </c>
      <c r="W29" s="110">
        <f t="shared" si="5"/>
        <v>10</v>
      </c>
      <c r="X29" s="110">
        <f t="shared" si="5"/>
        <v>12</v>
      </c>
      <c r="Y29" s="110">
        <f t="shared" si="5"/>
        <v>10.5</v>
      </c>
      <c r="Z29" s="110">
        <f t="shared" si="5"/>
        <v>9.5</v>
      </c>
      <c r="AA29" s="110">
        <f t="shared" si="5"/>
        <v>12.5</v>
      </c>
      <c r="AB29" s="110">
        <f t="shared" si="5"/>
        <v>7</v>
      </c>
      <c r="AC29" s="110">
        <f t="shared" si="5"/>
        <v>8.5</v>
      </c>
      <c r="AD29" s="110">
        <f t="shared" si="5"/>
        <v>11</v>
      </c>
      <c r="AE29" s="110">
        <f t="shared" si="5"/>
        <v>12</v>
      </c>
      <c r="AF29" s="110">
        <f t="shared" ref="AF29:AH29" si="6">SUM(AF12:AF28)</f>
        <v>0</v>
      </c>
      <c r="AG29" s="110">
        <f t="shared" si="6"/>
        <v>0</v>
      </c>
      <c r="AH29" s="110">
        <f t="shared" si="6"/>
        <v>0</v>
      </c>
      <c r="AI29" s="111">
        <f>SUM(AI12:AI28)</f>
        <v>255</v>
      </c>
      <c r="AJ29" s="97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2">
      <c r="A30" s="148"/>
      <c r="B30" s="148"/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1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2">
      <c r="A31" s="105" t="s">
        <v>60</v>
      </c>
      <c r="B31" s="105"/>
      <c r="C31" s="105"/>
      <c r="D31" s="152"/>
      <c r="E31" s="152"/>
      <c r="F31" s="152"/>
      <c r="G31" s="152"/>
      <c r="H31" s="152"/>
      <c r="I31" s="152">
        <v>1</v>
      </c>
      <c r="J31" s="152">
        <v>1</v>
      </c>
      <c r="K31" s="152"/>
      <c r="L31" s="152"/>
      <c r="M31" s="152">
        <v>1</v>
      </c>
      <c r="N31" s="152"/>
      <c r="O31" s="152"/>
      <c r="P31" s="152">
        <v>1</v>
      </c>
      <c r="Q31" s="152"/>
      <c r="R31" s="152"/>
      <c r="S31" s="152"/>
      <c r="T31" s="152">
        <v>1</v>
      </c>
      <c r="U31" s="152">
        <v>1</v>
      </c>
      <c r="V31" s="152">
        <v>1</v>
      </c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70">
        <f t="shared" ref="AI31" si="7">SUM(D31:AH31)</f>
        <v>7</v>
      </c>
      <c r="AJ31" s="151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s="61" customFormat="1" x14ac:dyDescent="0.2">
      <c r="A32" s="148"/>
      <c r="B32" s="148"/>
      <c r="C32" s="148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50"/>
      <c r="AJ32" s="151"/>
      <c r="AK32" s="119"/>
      <c r="AL32" s="107"/>
      <c r="AM32" s="120"/>
      <c r="AN32" s="2"/>
      <c r="AO32" s="82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8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</row>
    <row r="33" spans="1:90" x14ac:dyDescent="0.2">
      <c r="A33" s="81" t="s">
        <v>24</v>
      </c>
      <c r="B33" s="19"/>
      <c r="C33" s="19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65"/>
      <c r="AJ33" s="21"/>
      <c r="AK33" s="120"/>
      <c r="AL33" s="107"/>
      <c r="AN33" s="2"/>
      <c r="AO33" s="82"/>
      <c r="AP33" s="57"/>
      <c r="AQ33" s="57"/>
      <c r="AR33" s="57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</row>
    <row r="34" spans="1:90" s="2" customFormat="1" ht="12" thickBot="1" x14ac:dyDescent="0.25">
      <c r="A34" s="20" t="s">
        <v>43</v>
      </c>
      <c r="B34" s="20" t="s">
        <v>44</v>
      </c>
      <c r="C34" s="20"/>
      <c r="D34" s="39"/>
      <c r="E34" s="39"/>
      <c r="F34" s="39" t="s">
        <v>45</v>
      </c>
      <c r="G34" s="39"/>
      <c r="H34" s="73" t="s">
        <v>35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22"/>
      <c r="AK34" s="107"/>
      <c r="AL34" s="107"/>
      <c r="AS34" s="3"/>
    </row>
    <row r="35" spans="1:90" s="2" customFormat="1" ht="12" thickBot="1" x14ac:dyDescent="0.25">
      <c r="A35" s="20" t="s">
        <v>25</v>
      </c>
      <c r="B35" s="20" t="s">
        <v>26</v>
      </c>
      <c r="C35" s="20"/>
      <c r="D35" s="39"/>
      <c r="E35" s="39"/>
      <c r="F35" s="39" t="s">
        <v>32</v>
      </c>
      <c r="G35" s="39"/>
      <c r="H35" s="73" t="s">
        <v>46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75" t="s">
        <v>28</v>
      </c>
      <c r="AG35" s="41">
        <f>20</f>
        <v>20</v>
      </c>
      <c r="AH35" s="39"/>
      <c r="AI35" s="66">
        <f>7.5*AG35</f>
        <v>150</v>
      </c>
      <c r="AJ35" s="22"/>
      <c r="AK35" s="121"/>
      <c r="AL35" s="107"/>
      <c r="AS35" s="3"/>
    </row>
    <row r="36" spans="1:90" s="2" customFormat="1" ht="11.25" x14ac:dyDescent="0.2">
      <c r="A36" s="20" t="s">
        <v>47</v>
      </c>
      <c r="B36" s="20" t="s">
        <v>48</v>
      </c>
      <c r="C36" s="20"/>
      <c r="D36" s="39"/>
      <c r="E36" s="39"/>
      <c r="F36" s="39" t="s">
        <v>36</v>
      </c>
      <c r="G36" s="39"/>
      <c r="H36" s="73" t="s">
        <v>49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22"/>
      <c r="AK36" s="121"/>
      <c r="AL36" s="107"/>
      <c r="AS36" s="3"/>
    </row>
    <row r="37" spans="1:90" s="2" customFormat="1" ht="11.25" x14ac:dyDescent="0.2">
      <c r="A37" s="20" t="s">
        <v>29</v>
      </c>
      <c r="B37" s="20" t="s">
        <v>50</v>
      </c>
      <c r="C37" s="20"/>
      <c r="D37" s="39"/>
      <c r="E37" s="39"/>
      <c r="F37" s="39" t="s">
        <v>30</v>
      </c>
      <c r="G37" s="39"/>
      <c r="H37" s="73" t="s">
        <v>51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 t="s">
        <v>33</v>
      </c>
      <c r="AG37" s="39"/>
      <c r="AH37" s="39"/>
      <c r="AI37" s="39">
        <f>AI29-AI35</f>
        <v>105</v>
      </c>
      <c r="AJ37" s="23" t="s">
        <v>34</v>
      </c>
      <c r="AK37" s="122"/>
      <c r="AL37" s="107"/>
      <c r="AS37" s="3"/>
    </row>
    <row r="38" spans="1:90" s="2" customFormat="1" ht="11.25" x14ac:dyDescent="0.2">
      <c r="A38" s="20" t="s">
        <v>31</v>
      </c>
      <c r="B38" s="20" t="s">
        <v>52</v>
      </c>
      <c r="C38" s="22"/>
      <c r="D38" s="42"/>
      <c r="E38" s="42"/>
      <c r="F38" s="42" t="s">
        <v>53</v>
      </c>
      <c r="G38" s="42"/>
      <c r="H38" s="74" t="s">
        <v>27</v>
      </c>
      <c r="I38" s="42"/>
      <c r="J38" s="42"/>
      <c r="K38" s="42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40"/>
      <c r="Y38" s="39"/>
      <c r="Z38" s="39"/>
      <c r="AA38" s="39"/>
      <c r="AB38" s="39"/>
      <c r="AC38" s="39"/>
      <c r="AD38" s="39"/>
      <c r="AE38" s="39"/>
      <c r="AF38" s="75"/>
      <c r="AG38" s="39"/>
      <c r="AH38" s="39"/>
      <c r="AI38" s="39"/>
      <c r="AJ38" s="22"/>
      <c r="AK38" s="121"/>
      <c r="AL38" s="107"/>
    </row>
    <row r="39" spans="1:90" s="2" customFormat="1" ht="11.25" x14ac:dyDescent="0.2">
      <c r="A39" s="22"/>
      <c r="B39" s="22"/>
      <c r="C39" s="22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 t="s">
        <v>37</v>
      </c>
      <c r="AG39" s="42"/>
      <c r="AH39" s="42"/>
      <c r="AI39" s="67">
        <f>641</f>
        <v>641</v>
      </c>
      <c r="AJ39" s="22"/>
      <c r="AK39" s="121"/>
      <c r="AM39" s="121"/>
      <c r="AN39" s="121"/>
    </row>
    <row r="40" spans="1:90" s="2" customFormat="1" ht="11.25" x14ac:dyDescent="0.2">
      <c r="A40" s="22"/>
      <c r="B40" s="22"/>
      <c r="C40" s="23"/>
      <c r="D40" s="42"/>
      <c r="E40" s="42"/>
      <c r="F40" s="42"/>
      <c r="G40" s="42"/>
      <c r="H40" s="74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/>
      <c r="AG40" s="42"/>
      <c r="AH40" s="42"/>
      <c r="AI40" s="42"/>
      <c r="AJ40" s="22"/>
      <c r="AK40" s="121"/>
      <c r="AM40" s="121"/>
      <c r="AN40" s="121"/>
    </row>
    <row r="41" spans="1:90" s="2" customFormat="1" ht="13.5" thickBot="1" x14ac:dyDescent="0.25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0"/>
      <c r="Y41" s="42"/>
      <c r="Z41" s="42"/>
      <c r="AA41" s="42"/>
      <c r="AB41" s="42"/>
      <c r="AC41" s="42"/>
      <c r="AD41" s="42"/>
      <c r="AE41" s="42"/>
      <c r="AF41" s="76" t="s">
        <v>38</v>
      </c>
      <c r="AG41" s="42"/>
      <c r="AH41" s="42"/>
      <c r="AI41" s="68">
        <f>AI37+AI39</f>
        <v>746</v>
      </c>
      <c r="AJ41" s="22"/>
      <c r="AK41" s="121"/>
      <c r="AM41" s="121"/>
      <c r="AN41" s="121"/>
    </row>
    <row r="42" spans="1:90" s="2" customFormat="1" ht="13.5" thickTop="1" x14ac:dyDescent="0.2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22"/>
      <c r="AK42" s="121"/>
      <c r="AL42" s="121"/>
      <c r="AM42" s="121"/>
      <c r="AN42" s="121"/>
    </row>
    <row r="43" spans="1:90" s="2" customFormat="1" x14ac:dyDescent="0.2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90" s="2" customFormat="1" x14ac:dyDescent="0.2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90" s="2" customFormat="1" x14ac:dyDescent="0.2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90" s="2" customFormat="1" x14ac:dyDescent="0.2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I46" s="42"/>
    </row>
    <row r="47" spans="1:90" s="2" customFormat="1" x14ac:dyDescent="0.2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90" s="2" customFormat="1" x14ac:dyDescent="0.2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2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2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N50" s="121"/>
    </row>
    <row r="51" spans="1:41" s="2" customFormat="1" x14ac:dyDescent="0.2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  <c r="AJ51" s="22"/>
      <c r="AK51" s="121"/>
      <c r="AL51" s="121"/>
      <c r="AM51" s="121"/>
      <c r="AN51" s="121"/>
    </row>
    <row r="52" spans="1:41" s="2" customFormat="1" x14ac:dyDescent="0.2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</row>
    <row r="53" spans="1:41" s="2" customFormat="1" x14ac:dyDescent="0.2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58"/>
    </row>
    <row r="54" spans="1:41" s="2" customFormat="1" x14ac:dyDescent="0.2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22"/>
    </row>
    <row r="55" spans="1:41" s="2" customFormat="1" x14ac:dyDescent="0.2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O55" s="142"/>
    </row>
    <row r="56" spans="1:41" s="2" customFormat="1" x14ac:dyDescent="0.2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2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2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  <c r="AO58" s="124"/>
    </row>
    <row r="59" spans="1:41" s="2" customFormat="1" x14ac:dyDescent="0.2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2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2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2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2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2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2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2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2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2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2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2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2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2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2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2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2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2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2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2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2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2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2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2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2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2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2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2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2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2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2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2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2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2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2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2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2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2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2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2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2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2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2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2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2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2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2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2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2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2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2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2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2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2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2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2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2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2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2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2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2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2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2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2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2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2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2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2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2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2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2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2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2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2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2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2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2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2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2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2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2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2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2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2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2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2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2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2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2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2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2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2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2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2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2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2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2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2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2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2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2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2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2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2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2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2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2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2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2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2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2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2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2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2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2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2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2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2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2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2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2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2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2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2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2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2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2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2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2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2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2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2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2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2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2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2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2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2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2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2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2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2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2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2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2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2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2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2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2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2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2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2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2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2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2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2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2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2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2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2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2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2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2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2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2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2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2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2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2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2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2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2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2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2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2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2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2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2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2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2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2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2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2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2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2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2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2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2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2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2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2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2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2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2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2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2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2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2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2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2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2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2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2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2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2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2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2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2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2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2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2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2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2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2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2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2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2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2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2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2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2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2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2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2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2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2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2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2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2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2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2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2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2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2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2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2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2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2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2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2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2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2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2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2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2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2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2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2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2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2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2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2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2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2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2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2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2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2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2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2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2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2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2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2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2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2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2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2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2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2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2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2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2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2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2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2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2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2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2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2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2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2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2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2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2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2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2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2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2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2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2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2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2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2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2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2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2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2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2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2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2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2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2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2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2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2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2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2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2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2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2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2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2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2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2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2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2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2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2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2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2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2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2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2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2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2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2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2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2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2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2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2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2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2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2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2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2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2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2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2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2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2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2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2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2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2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2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2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2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2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2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2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2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2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2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2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2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2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2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2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2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2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2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2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2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2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2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2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2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2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2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2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2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2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2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2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2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2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2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2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2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2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2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2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2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2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2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2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2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2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2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2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2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2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2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2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2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2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2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2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2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2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2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2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2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2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2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2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2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2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2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2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2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2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2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2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2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2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2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2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2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2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2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2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2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2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2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2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2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2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2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2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2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2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2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2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2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2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2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2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2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2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2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2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2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2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2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2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2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2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2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2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2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2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2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2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2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2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2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2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2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2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2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2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2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2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2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2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2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2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2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2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2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2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2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2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2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2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2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2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2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2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2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2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2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2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2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2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2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2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2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2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2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2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2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2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2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2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2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2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2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2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2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2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2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2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2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2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2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2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2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2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2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2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2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2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2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2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2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2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2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2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2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2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2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2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2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2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2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2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2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2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2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2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2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2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2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2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2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2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2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2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2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2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2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2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2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2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2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2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2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2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2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2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2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2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2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2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2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2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2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2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2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2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2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2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2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2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2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2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2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2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2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2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2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2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2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2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2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2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2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2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2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2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2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2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2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2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2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2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2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2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2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2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2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2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2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2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2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2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2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2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2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2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2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2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2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2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2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2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2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2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2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2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2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2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2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2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2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2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2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2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2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2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2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2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2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2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2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2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2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2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2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2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2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2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2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2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2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2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2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2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2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2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2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2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2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2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2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2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2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2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2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2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2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2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2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2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2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2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2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2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2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2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2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2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2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2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2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2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2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2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2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2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2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2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2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2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2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2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2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2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2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2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2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2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2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2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2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2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2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2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2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2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2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2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2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2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2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2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2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2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2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2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2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2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2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2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2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2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2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2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2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2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2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2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2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2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2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2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2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2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2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2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2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2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2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2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2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2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2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2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2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2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2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2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2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2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2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2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2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2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2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2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2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2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2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2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2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2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2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2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2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2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2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2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2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2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2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2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2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2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2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2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2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2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2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2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2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2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2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2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2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2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2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2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2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2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2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2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2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2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2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2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2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2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2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2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2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2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2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2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2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2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2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2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2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2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2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2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2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2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2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2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2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2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2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2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2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2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2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2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2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2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2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2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2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2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2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2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2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2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2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2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2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2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2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2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2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2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2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2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2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2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2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2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2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2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2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2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2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2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2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2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2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2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2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2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2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2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2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2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2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2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2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2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2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2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2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2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2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2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2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2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2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2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2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2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2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2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2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2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2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2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2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2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2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2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2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2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2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2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2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2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2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2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2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2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2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2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2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2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2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2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2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2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2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2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2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2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2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2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2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2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2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2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2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2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2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2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2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2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2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2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2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2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2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2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2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2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2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2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2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2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2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2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2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2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2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2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2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2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2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2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2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2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2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2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2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2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2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2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2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2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2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2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2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2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2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2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2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2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2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2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2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2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2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2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2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2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2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2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2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2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2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2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2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2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2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2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2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2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2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2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2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2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2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2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2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2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2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2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2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2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2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2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2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2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2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2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2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2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2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2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2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2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2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2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2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2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2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2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2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2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2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2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2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2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2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2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2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2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2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2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2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2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2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2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2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2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2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2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2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2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2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2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2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2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2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2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2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2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2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2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2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2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2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2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2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2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2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2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2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2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2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2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2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2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2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2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2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2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2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2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2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2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2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2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2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2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2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2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2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2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2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2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2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2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2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2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2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2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2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2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2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2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2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2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2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2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2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2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2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2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2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2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2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2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2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2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2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2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2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2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2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2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2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2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2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2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2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2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2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2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2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2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2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2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2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2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2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2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2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2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2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2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2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2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2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2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2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2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2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2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2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2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2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2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2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2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2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2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2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2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2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2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2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2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2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2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2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2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2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2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2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2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2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2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2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2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2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2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2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2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2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2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2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2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2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2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2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2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2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2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2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2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2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2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2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2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2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2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2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2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2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2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2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2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2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2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2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2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2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2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2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2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2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2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2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2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2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2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2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2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2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2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2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2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2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2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2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2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2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2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2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2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2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2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2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2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2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2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2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2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2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2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2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2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2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2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2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2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2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2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2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2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2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2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2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2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2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2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2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2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2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2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2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2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2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2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2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2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2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2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2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2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2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2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2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2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2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2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2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2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2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2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2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2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2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2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2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2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2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2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2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2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2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2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2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2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2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2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2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2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2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2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2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2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2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2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2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2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2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2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2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2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2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2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2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2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2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2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2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2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2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2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2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2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2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2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2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2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2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2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2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2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2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2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2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2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2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2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2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2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2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2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2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2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2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2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2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2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2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2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2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2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2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2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2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2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2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2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2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2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2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2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2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2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2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2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2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2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2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2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2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2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2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2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2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2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2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2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2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2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2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2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2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2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2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2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2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2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2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2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2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2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2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2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2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2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2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2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2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2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2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2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2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2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2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2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2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2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2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2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2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2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2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2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2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2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2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2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2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2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2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2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2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2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2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2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2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2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2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2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2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2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2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2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2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2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2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2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2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2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2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2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2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2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2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2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2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2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2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2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2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2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2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2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2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2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2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2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2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2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2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2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2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2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2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2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2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2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2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2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2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2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2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2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2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2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2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2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2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2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2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2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2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2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2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2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2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2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2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2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2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2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2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2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2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2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2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2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2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2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2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2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2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2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2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2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2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2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2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2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2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2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2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2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2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2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2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2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2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2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2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2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2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2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2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2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2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2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2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2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2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2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2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2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2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2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2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2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2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2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2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2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2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2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2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2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2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2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2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2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2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2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2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2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2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2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2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2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2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2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2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2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2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2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2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2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2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2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  <row r="1601" spans="1:40" s="2" customFormat="1" x14ac:dyDescent="0.2">
      <c r="A1601" s="24"/>
      <c r="B1601" s="24"/>
      <c r="C1601" s="2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0"/>
      <c r="Y1601" s="42"/>
      <c r="Z1601" s="42"/>
      <c r="AA1601" s="42"/>
      <c r="AB1601" s="42"/>
      <c r="AC1601" s="42"/>
      <c r="AD1601" s="42"/>
      <c r="AE1601" s="42"/>
      <c r="AF1601" s="76"/>
      <c r="AG1601" s="42"/>
      <c r="AH1601" s="42"/>
      <c r="AI1601" s="42"/>
      <c r="AJ1601" s="22"/>
      <c r="AK1601" s="121"/>
      <c r="AL1601" s="121"/>
      <c r="AM1601" s="121"/>
      <c r="AN1601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2025-03-06T06:17:36Z</cp:lastPrinted>
  <dcterms:created xsi:type="dcterms:W3CDTF">2018-03-15T23:58:38Z</dcterms:created>
  <dcterms:modified xsi:type="dcterms:W3CDTF">2025-03-06T06:17:46Z</dcterms:modified>
</cp:coreProperties>
</file>