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C03457A2-9CEC-4B5E-BB30-424A67EB88A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91029"/>
</workbook>
</file>

<file path=xl/calcChain.xml><?xml version="1.0" encoding="utf-8"?>
<calcChain xmlns="http://schemas.openxmlformats.org/spreadsheetml/2006/main">
  <c r="V40" i="1" l="1"/>
  <c r="AD24" i="1"/>
  <c r="AD40" i="1" s="1"/>
  <c r="I24" i="1"/>
  <c r="J24" i="1"/>
  <c r="J40" i="1" s="1"/>
  <c r="I40" i="1"/>
  <c r="H24" i="1"/>
  <c r="H40" i="1" s="1"/>
  <c r="G24" i="1"/>
  <c r="G40" i="1" s="1"/>
  <c r="F24" i="1"/>
  <c r="F40" i="1" s="1"/>
  <c r="T24" i="1"/>
  <c r="AI22" i="1"/>
  <c r="N24" i="1"/>
  <c r="N40" i="1" s="1"/>
  <c r="AG45" i="1"/>
  <c r="AI49" i="1"/>
  <c r="AH24" i="1"/>
  <c r="AH40" i="1" s="1"/>
  <c r="AG24" i="1"/>
  <c r="AG40" i="1" s="1"/>
  <c r="AF24" i="1"/>
  <c r="AF40" i="1" s="1"/>
  <c r="O24" i="1"/>
  <c r="O40" i="1" s="1"/>
  <c r="P24" i="1"/>
  <c r="P40" i="1" s="1"/>
  <c r="Q24" i="1"/>
  <c r="Q40" i="1" s="1"/>
  <c r="AE24" i="1"/>
  <c r="AE40" i="1" s="1"/>
  <c r="AC24" i="1"/>
  <c r="AC40" i="1" s="1"/>
  <c r="AB24" i="1"/>
  <c r="AB40" i="1" s="1"/>
  <c r="AA24" i="1"/>
  <c r="AA40" i="1" s="1"/>
  <c r="W24" i="1"/>
  <c r="W40" i="1" s="1"/>
  <c r="V24" i="1"/>
  <c r="U24" i="1"/>
  <c r="U40" i="1" s="1"/>
  <c r="X24" i="1"/>
  <c r="X40" i="1" s="1"/>
  <c r="AI11" i="1"/>
  <c r="AI12" i="1"/>
  <c r="AI23" i="1"/>
  <c r="AI17" i="1"/>
  <c r="Z24" i="1"/>
  <c r="Z40" i="1" s="1"/>
  <c r="Y24" i="1"/>
  <c r="Y40" i="1" s="1"/>
  <c r="S24" i="1"/>
  <c r="S40" i="1" s="1"/>
  <c r="R24" i="1"/>
  <c r="R40" i="1" s="1"/>
  <c r="M24" i="1"/>
  <c r="M40" i="1" s="1"/>
  <c r="L24" i="1"/>
  <c r="L40" i="1" s="1"/>
  <c r="K24" i="1"/>
  <c r="K40" i="1" s="1"/>
  <c r="E24" i="1"/>
  <c r="E40" i="1" s="1"/>
  <c r="D24" i="1"/>
  <c r="D40" i="1" s="1"/>
  <c r="AI27" i="1"/>
  <c r="AI21" i="1"/>
  <c r="AI19" i="1"/>
  <c r="AI37" i="1"/>
  <c r="AI42" i="1"/>
  <c r="AI14" i="1"/>
  <c r="AI20" i="1"/>
  <c r="AI16" i="1"/>
  <c r="T40" i="1" l="1"/>
  <c r="AI40" i="1" s="1"/>
  <c r="AI24" i="1"/>
  <c r="AI9" i="1"/>
  <c r="AI18" i="1" l="1"/>
  <c r="AI13" i="1"/>
  <c r="AI10" i="1"/>
  <c r="AI8" i="1" l="1"/>
  <c r="AI38" i="1" l="1"/>
  <c r="AI30" i="1" l="1"/>
  <c r="AI32" i="1" l="1"/>
  <c r="AI31" i="1" l="1"/>
  <c r="AI35" i="1" l="1"/>
  <c r="AI15" i="1" l="1"/>
  <c r="AI26" i="1" l="1"/>
  <c r="AI33" i="1" l="1"/>
  <c r="AI25" i="1" l="1"/>
  <c r="AI45" i="1"/>
  <c r="AI28" i="1"/>
  <c r="AI29" i="1"/>
  <c r="AI34" i="1"/>
  <c r="AI36" i="1"/>
  <c r="AI39" i="1"/>
  <c r="AI47" i="1" l="1"/>
  <c r="AI51" i="1" s="1"/>
</calcChain>
</file>

<file path=xl/sharedStrings.xml><?xml version="1.0" encoding="utf-8"?>
<sst xmlns="http://schemas.openxmlformats.org/spreadsheetml/2006/main" count="308" uniqueCount="101">
  <si>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</si>
  <si>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</si>
  <si>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</si>
  <si>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</si>
  <si>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</si>
  <si>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</si>
  <si>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</si>
  <si>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</si>
  <si>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</si>
  <si>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</si>
  <si>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</si>
  <si>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</si>
  <si>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</si>
  <si>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</si>
  <si>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</si>
  <si>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</si>
  <si>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</si>
  <si>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</si>
  <si>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</si>
  <si>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</si>
  <si>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</si>
  <si>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</si>
  <si>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</si>
  <si>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</si>
  <si>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</si>
  <si>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</si>
  <si>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</si>
  <si>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</si>
  <si>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</si>
  <si>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</si>
  <si>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</si>
  <si>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</si>
  <si>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</si>
  <si>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</si>
  <si>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</si>
  <si>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</si>
  <si>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</si>
  <si>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</si>
  <si>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</si>
  <si>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</si>
  <si>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</si>
  <si>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</si>
  <si>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</si>
  <si>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Signatures / Stamps</t>
  </si>
  <si>
    <t>Weekly Meetings</t>
  </si>
  <si>
    <t>1803</t>
  </si>
  <si>
    <t>Qualex Artezia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</si>
  <si>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</si>
  <si>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</si>
  <si>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</si>
  <si>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</si>
  <si>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</si>
  <si>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</si>
  <si>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</si>
  <si>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</si>
  <si>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</si>
  <si>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S, Q, K drive updates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</si>
  <si>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</si>
  <si>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</si>
  <si>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</si>
  <si>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</si>
  <si>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</si>
  <si>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</si>
  <si>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</si>
  <si>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</si>
  <si>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</si>
  <si>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</si>
  <si>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</si>
  <si>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</si>
  <si>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2106</t>
  </si>
  <si>
    <t>Arbutus</t>
  </si>
  <si>
    <t>Construction Admin/Coordination / Spec</t>
  </si>
  <si>
    <t>2008</t>
  </si>
  <si>
    <t>SFU Lot 24</t>
  </si>
  <si>
    <t>Spec IFC %90</t>
  </si>
  <si>
    <t>Construction Admin/Coordination/Occupancy</t>
  </si>
  <si>
    <t>WORKING FROM HOME</t>
  </si>
  <si>
    <t>Intranet, Outlook</t>
  </si>
  <si>
    <t>Construction Admin/Coordination/Partial Occupancy</t>
  </si>
  <si>
    <t>2102</t>
  </si>
  <si>
    <t>Spec edits</t>
  </si>
  <si>
    <t>IPL 33rd &amp; Commercial</t>
  </si>
  <si>
    <t>Meeting Preparation / Party Planning</t>
  </si>
  <si>
    <t>2201</t>
  </si>
  <si>
    <t>Emery Lot 4</t>
  </si>
  <si>
    <t>BP TH 1, 2, 3. SFD Occupancy</t>
  </si>
  <si>
    <t>Fieldwire / Bluebeam/Zoom/Subscriptions</t>
  </si>
  <si>
    <t>2013</t>
  </si>
  <si>
    <t>Botanica</t>
  </si>
  <si>
    <t>2205</t>
  </si>
  <si>
    <t>SFU Rize</t>
  </si>
  <si>
    <t>1901</t>
  </si>
  <si>
    <t>Maplewood Gardens</t>
  </si>
  <si>
    <t>Helping with BP Submission</t>
  </si>
  <si>
    <t>TH 13 Occupancy</t>
  </si>
  <si>
    <t>CA Admin / Digital filing</t>
  </si>
  <si>
    <t>March 2025</t>
  </si>
  <si>
    <t>E 33rd</t>
  </si>
  <si>
    <t>OTHER - Professional Development</t>
  </si>
  <si>
    <t>BP stage 3 /Construction Admin</t>
  </si>
  <si>
    <t xml:space="preserve">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</si>
</sst>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8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0" fontId="2" fillId="7" borderId="5" xfId="0" applyFont="1" applyFill="1" applyBorder="1"/>
    <xf numFmtId="164" fontId="5" fillId="7" borderId="5" xfId="0" applyNumberFormat="1" applyFont="1" applyFill="1" applyBorder="1" applyProtection="1">
      <protection locked="0"/>
    </xf>
    <xf numFmtId="164" fontId="2" fillId="7" borderId="5" xfId="0" applyNumberFormat="1" applyFont="1" applyFill="1" applyBorder="1" applyProtection="1"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164" fontId="5" fillId="0" borderId="0" xfId="0" applyNumberFormat="1" applyFont="1" applyFill="1"/>
    <xf numFmtId="164" fontId="2" fillId="4" borderId="0" xfId="0" applyNumberFormat="1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11" xfId="0" applyFont="1" applyFill="1" applyBorder="1"/>
    <xf numFmtId="0" fontId="2" fillId="0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6"/>
  <sheetViews>
    <sheetView tabSelected="1" topLeftCell="A4" zoomScale="106" zoomScaleNormal="106" zoomScaleSheetLayoutView="100" workbookViewId="0">
      <selection activeCell="K35" sqref="K35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41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96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1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3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4"/>
      <c r="B7" s="45"/>
      <c r="C7" s="46" t="s">
        <v>25</v>
      </c>
      <c r="D7" s="45" t="s">
        <v>15</v>
      </c>
      <c r="E7" s="45" t="s">
        <v>15</v>
      </c>
      <c r="F7" s="45" t="s">
        <v>16</v>
      </c>
      <c r="G7" s="45" t="s">
        <v>12</v>
      </c>
      <c r="H7" s="45" t="s">
        <v>13</v>
      </c>
      <c r="I7" s="45" t="s">
        <v>12</v>
      </c>
      <c r="J7" s="45" t="s">
        <v>14</v>
      </c>
      <c r="K7" s="45" t="s">
        <v>15</v>
      </c>
      <c r="L7" s="45" t="s">
        <v>15</v>
      </c>
      <c r="M7" s="45" t="s">
        <v>16</v>
      </c>
      <c r="N7" s="45" t="s">
        <v>12</v>
      </c>
      <c r="O7" s="45" t="s">
        <v>13</v>
      </c>
      <c r="P7" s="45" t="s">
        <v>12</v>
      </c>
      <c r="Q7" s="45" t="s">
        <v>14</v>
      </c>
      <c r="R7" s="45" t="s">
        <v>15</v>
      </c>
      <c r="S7" s="45" t="s">
        <v>15</v>
      </c>
      <c r="T7" s="45" t="s">
        <v>16</v>
      </c>
      <c r="U7" s="45" t="s">
        <v>12</v>
      </c>
      <c r="V7" s="45" t="s">
        <v>13</v>
      </c>
      <c r="W7" s="45" t="s">
        <v>12</v>
      </c>
      <c r="X7" s="45" t="s">
        <v>14</v>
      </c>
      <c r="Y7" s="45" t="s">
        <v>15</v>
      </c>
      <c r="Z7" s="45" t="s">
        <v>15</v>
      </c>
      <c r="AA7" s="45" t="s">
        <v>16</v>
      </c>
      <c r="AB7" s="45" t="s">
        <v>12</v>
      </c>
      <c r="AC7" s="45" t="s">
        <v>13</v>
      </c>
      <c r="AD7" s="45" t="s">
        <v>12</v>
      </c>
      <c r="AE7" s="45" t="s">
        <v>14</v>
      </c>
      <c r="AF7" s="45" t="s">
        <v>15</v>
      </c>
      <c r="AG7" s="45" t="s">
        <v>15</v>
      </c>
      <c r="AH7" s="45" t="s">
        <v>16</v>
      </c>
      <c r="AI7" s="45"/>
      <c r="AJ7" s="45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7" t="s">
        <v>35</v>
      </c>
      <c r="B8" s="48" t="s">
        <v>51</v>
      </c>
      <c r="C8" s="49" t="s">
        <v>67</v>
      </c>
      <c r="D8" s="50" t="s">
        <v>17</v>
      </c>
      <c r="E8" s="50" t="s">
        <v>17</v>
      </c>
      <c r="F8" s="50">
        <v>0.5</v>
      </c>
      <c r="G8" s="50"/>
      <c r="H8" s="50">
        <v>0.5</v>
      </c>
      <c r="I8" s="50"/>
      <c r="J8" s="50"/>
      <c r="K8" s="50" t="s">
        <v>17</v>
      </c>
      <c r="L8" s="50" t="s">
        <v>17</v>
      </c>
      <c r="M8" s="50">
        <v>0.5</v>
      </c>
      <c r="N8" s="50">
        <v>0.5</v>
      </c>
      <c r="O8" s="50">
        <v>0.5</v>
      </c>
      <c r="P8" s="50"/>
      <c r="Q8" s="50"/>
      <c r="R8" s="50" t="s">
        <v>17</v>
      </c>
      <c r="S8" s="50" t="s">
        <v>17</v>
      </c>
      <c r="T8" s="50">
        <v>0.5</v>
      </c>
      <c r="U8" s="50"/>
      <c r="V8" s="50">
        <v>0.5</v>
      </c>
      <c r="W8" s="50"/>
      <c r="X8" s="50">
        <v>0.5</v>
      </c>
      <c r="Y8" s="50" t="s">
        <v>17</v>
      </c>
      <c r="Z8" s="50" t="s">
        <v>17</v>
      </c>
      <c r="AA8" s="50"/>
      <c r="AB8" s="50"/>
      <c r="AC8" s="50"/>
      <c r="AD8" s="50"/>
      <c r="AE8" s="50"/>
      <c r="AF8" s="50" t="s">
        <v>17</v>
      </c>
      <c r="AG8" s="50" t="s">
        <v>17</v>
      </c>
      <c r="AH8" s="50"/>
      <c r="AI8" s="51">
        <f t="shared" ref="AI8:AI14" si="0">SUM(D8:AH8)</f>
        <v>4</v>
      </c>
      <c r="AJ8" s="48" t="s">
        <v>78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hidden="1" customHeight="1" x14ac:dyDescent="0.2">
      <c r="A9" s="47" t="s">
        <v>53</v>
      </c>
      <c r="B9" s="48" t="s">
        <v>54</v>
      </c>
      <c r="C9" s="49" t="s">
        <v>67</v>
      </c>
      <c r="D9" s="50" t="s">
        <v>17</v>
      </c>
      <c r="E9" s="50" t="s">
        <v>17</v>
      </c>
      <c r="F9" s="50"/>
      <c r="G9" s="50"/>
      <c r="H9" s="50"/>
      <c r="I9" s="50"/>
      <c r="J9" s="50"/>
      <c r="K9" s="50" t="s">
        <v>17</v>
      </c>
      <c r="L9" s="50" t="s">
        <v>17</v>
      </c>
      <c r="M9" s="50"/>
      <c r="N9" s="50"/>
      <c r="O9" s="50"/>
      <c r="P9" s="50"/>
      <c r="Q9" s="50"/>
      <c r="R9" s="50" t="s">
        <v>17</v>
      </c>
      <c r="S9" s="50" t="s">
        <v>17</v>
      </c>
      <c r="T9" s="50"/>
      <c r="U9" s="50"/>
      <c r="V9" s="50"/>
      <c r="W9" s="50"/>
      <c r="X9" s="50"/>
      <c r="Y9" s="50" t="s">
        <v>17</v>
      </c>
      <c r="Z9" s="50" t="s">
        <v>17</v>
      </c>
      <c r="AA9" s="50"/>
      <c r="AB9" s="50"/>
      <c r="AC9" s="50"/>
      <c r="AD9" s="50"/>
      <c r="AE9" s="50"/>
      <c r="AF9" s="50" t="s">
        <v>17</v>
      </c>
      <c r="AG9" s="50" t="s">
        <v>17</v>
      </c>
      <c r="AH9" s="50"/>
      <c r="AI9" s="51">
        <f t="shared" si="0"/>
        <v>0</v>
      </c>
      <c r="AJ9" s="48" t="s">
        <v>48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7" t="s">
        <v>45</v>
      </c>
      <c r="B10" s="48" t="s">
        <v>46</v>
      </c>
      <c r="C10" s="49" t="s">
        <v>67</v>
      </c>
      <c r="D10" s="50" t="s">
        <v>17</v>
      </c>
      <c r="E10" s="50" t="s">
        <v>17</v>
      </c>
      <c r="F10" s="50">
        <v>1</v>
      </c>
      <c r="G10" s="50">
        <v>1</v>
      </c>
      <c r="H10" s="50"/>
      <c r="I10" s="50"/>
      <c r="J10" s="50"/>
      <c r="K10" s="50" t="s">
        <v>17</v>
      </c>
      <c r="L10" s="50" t="s">
        <v>17</v>
      </c>
      <c r="M10" s="50">
        <v>0.5</v>
      </c>
      <c r="N10" s="50">
        <v>1</v>
      </c>
      <c r="O10" s="50">
        <v>0.5</v>
      </c>
      <c r="P10" s="50"/>
      <c r="Q10" s="50">
        <v>2</v>
      </c>
      <c r="R10" s="50" t="s">
        <v>17</v>
      </c>
      <c r="S10" s="50" t="s">
        <v>17</v>
      </c>
      <c r="T10" s="50">
        <v>3</v>
      </c>
      <c r="U10" s="50">
        <v>0.5</v>
      </c>
      <c r="V10" s="50">
        <v>0.5</v>
      </c>
      <c r="W10" s="50">
        <v>1</v>
      </c>
      <c r="X10" s="50">
        <v>0.5</v>
      </c>
      <c r="Y10" s="50" t="s">
        <v>17</v>
      </c>
      <c r="Z10" s="50" t="s">
        <v>17</v>
      </c>
      <c r="AA10" s="50">
        <v>0.5</v>
      </c>
      <c r="AB10" s="50"/>
      <c r="AC10" s="50">
        <v>1</v>
      </c>
      <c r="AD10" s="50">
        <v>0.5</v>
      </c>
      <c r="AE10" s="50">
        <v>1</v>
      </c>
      <c r="AF10" s="50" t="s">
        <v>17</v>
      </c>
      <c r="AG10" s="50" t="s">
        <v>17</v>
      </c>
      <c r="AH10" s="50"/>
      <c r="AI10" s="51">
        <f t="shared" ref="AI10:AI12" si="1">SUM(D10:AH10)</f>
        <v>14.5</v>
      </c>
      <c r="AJ10" s="48" t="s">
        <v>48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hidden="1" customHeight="1" x14ac:dyDescent="0.2">
      <c r="A11" s="47" t="s">
        <v>37</v>
      </c>
      <c r="B11" s="48" t="s">
        <v>40</v>
      </c>
      <c r="C11" s="49" t="s">
        <v>67</v>
      </c>
      <c r="D11" s="50" t="s">
        <v>17</v>
      </c>
      <c r="E11" s="50" t="s">
        <v>17</v>
      </c>
      <c r="F11" s="50"/>
      <c r="G11" s="50"/>
      <c r="H11" s="50"/>
      <c r="I11" s="50"/>
      <c r="J11" s="50"/>
      <c r="K11" s="50" t="s">
        <v>17</v>
      </c>
      <c r="L11" s="50" t="s">
        <v>17</v>
      </c>
      <c r="M11" s="50"/>
      <c r="N11" s="50"/>
      <c r="O11" s="50"/>
      <c r="P11" s="50"/>
      <c r="Q11" s="50"/>
      <c r="R11" s="50" t="s">
        <v>17</v>
      </c>
      <c r="S11" s="50" t="s">
        <v>17</v>
      </c>
      <c r="T11" s="50"/>
      <c r="U11" s="50"/>
      <c r="V11" s="50"/>
      <c r="W11" s="50"/>
      <c r="X11" s="50"/>
      <c r="Y11" s="50" t="s">
        <v>17</v>
      </c>
      <c r="Z11" s="50" t="s">
        <v>17</v>
      </c>
      <c r="AA11" s="50"/>
      <c r="AB11" s="50"/>
      <c r="AC11" s="50"/>
      <c r="AD11" s="50"/>
      <c r="AE11" s="50"/>
      <c r="AF11" s="50" t="s">
        <v>17</v>
      </c>
      <c r="AG11" s="50" t="s">
        <v>17</v>
      </c>
      <c r="AH11" s="50"/>
      <c r="AI11" s="51">
        <f t="shared" si="1"/>
        <v>0</v>
      </c>
      <c r="AJ11" s="48" t="s">
        <v>75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7" t="s">
        <v>91</v>
      </c>
      <c r="B12" s="48" t="s">
        <v>92</v>
      </c>
      <c r="C12" s="49" t="s">
        <v>23</v>
      </c>
      <c r="D12" s="50" t="s">
        <v>17</v>
      </c>
      <c r="E12" s="50" t="s">
        <v>17</v>
      </c>
      <c r="F12" s="50">
        <v>0.5</v>
      </c>
      <c r="G12" s="50"/>
      <c r="H12" s="50">
        <v>1.5</v>
      </c>
      <c r="I12" s="50">
        <v>2.5</v>
      </c>
      <c r="J12" s="50">
        <v>5.5</v>
      </c>
      <c r="K12" s="50" t="s">
        <v>17</v>
      </c>
      <c r="L12" s="50" t="s">
        <v>17</v>
      </c>
      <c r="M12" s="50">
        <v>1</v>
      </c>
      <c r="N12" s="50">
        <v>0.5</v>
      </c>
      <c r="O12" s="50">
        <v>0.5</v>
      </c>
      <c r="P12" s="50"/>
      <c r="Q12" s="50"/>
      <c r="R12" s="50" t="s">
        <v>17</v>
      </c>
      <c r="S12" s="50" t="s">
        <v>17</v>
      </c>
      <c r="T12" s="50"/>
      <c r="U12" s="50"/>
      <c r="V12" s="50"/>
      <c r="W12" s="50"/>
      <c r="X12" s="50"/>
      <c r="Y12" s="50" t="s">
        <v>17</v>
      </c>
      <c r="Z12" s="50" t="s">
        <v>17</v>
      </c>
      <c r="AA12" s="50"/>
      <c r="AB12" s="50"/>
      <c r="AC12" s="50"/>
      <c r="AD12" s="50"/>
      <c r="AE12" s="50"/>
      <c r="AF12" s="50" t="s">
        <v>17</v>
      </c>
      <c r="AG12" s="50" t="s">
        <v>17</v>
      </c>
      <c r="AH12" s="50"/>
      <c r="AI12" s="51">
        <f t="shared" si="1"/>
        <v>12</v>
      </c>
      <c r="AJ12" s="48" t="s">
        <v>93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.75" customHeight="1" x14ac:dyDescent="0.2">
      <c r="A13" s="47" t="s">
        <v>49</v>
      </c>
      <c r="B13" s="48" t="s">
        <v>50</v>
      </c>
      <c r="C13" s="49" t="s">
        <v>67</v>
      </c>
      <c r="D13" s="50" t="s">
        <v>17</v>
      </c>
      <c r="E13" s="50" t="s">
        <v>17</v>
      </c>
      <c r="F13" s="50"/>
      <c r="G13" s="50"/>
      <c r="H13" s="50">
        <v>1</v>
      </c>
      <c r="I13" s="50"/>
      <c r="J13" s="50"/>
      <c r="K13" s="50" t="s">
        <v>17</v>
      </c>
      <c r="L13" s="50" t="s">
        <v>17</v>
      </c>
      <c r="M13" s="50"/>
      <c r="N13" s="50">
        <v>1</v>
      </c>
      <c r="O13" s="50">
        <v>0.5</v>
      </c>
      <c r="P13" s="50">
        <v>0.5</v>
      </c>
      <c r="Q13" s="50">
        <v>0.5</v>
      </c>
      <c r="R13" s="50" t="s">
        <v>17</v>
      </c>
      <c r="S13" s="50" t="s">
        <v>17</v>
      </c>
      <c r="T13" s="50">
        <v>1</v>
      </c>
      <c r="U13" s="50">
        <v>0.5</v>
      </c>
      <c r="V13" s="50">
        <v>0.5</v>
      </c>
      <c r="W13" s="50">
        <v>0.5</v>
      </c>
      <c r="X13" s="50">
        <v>0.5</v>
      </c>
      <c r="Y13" s="50" t="s">
        <v>17</v>
      </c>
      <c r="Z13" s="50" t="s">
        <v>17</v>
      </c>
      <c r="AA13" s="50">
        <v>0.5</v>
      </c>
      <c r="AB13" s="50">
        <v>0.5</v>
      </c>
      <c r="AC13" s="50">
        <v>0.5</v>
      </c>
      <c r="AD13" s="50">
        <v>0.5</v>
      </c>
      <c r="AE13" s="50">
        <v>0.5</v>
      </c>
      <c r="AF13" s="50" t="s">
        <v>17</v>
      </c>
      <c r="AG13" s="50" t="s">
        <v>17</v>
      </c>
      <c r="AH13" s="50"/>
      <c r="AI13" s="51">
        <f t="shared" si="0"/>
        <v>9</v>
      </c>
      <c r="AJ13" s="48" t="s">
        <v>48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hidden="1" customHeight="1" x14ac:dyDescent="0.2">
      <c r="A14" s="47" t="s">
        <v>72</v>
      </c>
      <c r="B14" s="48" t="s">
        <v>73</v>
      </c>
      <c r="C14" s="49" t="s">
        <v>67</v>
      </c>
      <c r="D14" s="50" t="s">
        <v>17</v>
      </c>
      <c r="E14" s="50" t="s">
        <v>17</v>
      </c>
      <c r="F14" s="50"/>
      <c r="G14" s="50"/>
      <c r="H14" s="50"/>
      <c r="I14" s="50"/>
      <c r="J14" s="50"/>
      <c r="K14" s="50" t="s">
        <v>17</v>
      </c>
      <c r="L14" s="50" t="s">
        <v>17</v>
      </c>
      <c r="M14" s="50"/>
      <c r="N14" s="50"/>
      <c r="O14" s="50"/>
      <c r="P14" s="50"/>
      <c r="Q14" s="50"/>
      <c r="R14" s="50" t="s">
        <v>17</v>
      </c>
      <c r="S14" s="50" t="s">
        <v>17</v>
      </c>
      <c r="T14" s="50"/>
      <c r="U14" s="50"/>
      <c r="V14" s="50"/>
      <c r="W14" s="50"/>
      <c r="X14" s="50"/>
      <c r="Y14" s="50" t="s">
        <v>17</v>
      </c>
      <c r="Z14" s="50" t="s">
        <v>17</v>
      </c>
      <c r="AA14" s="50"/>
      <c r="AB14" s="50"/>
      <c r="AC14" s="50"/>
      <c r="AD14" s="50"/>
      <c r="AE14" s="50"/>
      <c r="AF14" s="50" t="s">
        <v>17</v>
      </c>
      <c r="AG14" s="50" t="s">
        <v>17</v>
      </c>
      <c r="AH14" s="50"/>
      <c r="AI14" s="51">
        <f t="shared" si="0"/>
        <v>0</v>
      </c>
      <c r="AJ14" s="48" t="s">
        <v>74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7" t="s">
        <v>39</v>
      </c>
      <c r="B15" s="48" t="s">
        <v>38</v>
      </c>
      <c r="C15" s="49" t="s">
        <v>67</v>
      </c>
      <c r="D15" s="50" t="s">
        <v>17</v>
      </c>
      <c r="E15" s="50" t="s">
        <v>17</v>
      </c>
      <c r="F15" s="50"/>
      <c r="G15" s="50"/>
      <c r="H15" s="50"/>
      <c r="I15" s="50"/>
      <c r="J15" s="50">
        <v>0.5</v>
      </c>
      <c r="K15" s="50" t="s">
        <v>17</v>
      </c>
      <c r="L15" s="50" t="s">
        <v>17</v>
      </c>
      <c r="M15" s="50">
        <v>1</v>
      </c>
      <c r="N15" s="50">
        <v>0.5</v>
      </c>
      <c r="O15" s="50"/>
      <c r="P15" s="50">
        <v>0.5</v>
      </c>
      <c r="Q15" s="50">
        <v>0.5</v>
      </c>
      <c r="R15" s="50" t="s">
        <v>17</v>
      </c>
      <c r="S15" s="50" t="s">
        <v>17</v>
      </c>
      <c r="T15" s="50">
        <v>0.5</v>
      </c>
      <c r="U15" s="50"/>
      <c r="V15" s="50">
        <v>1</v>
      </c>
      <c r="W15" s="50"/>
      <c r="X15" s="50">
        <v>0.5</v>
      </c>
      <c r="Y15" s="50" t="s">
        <v>17</v>
      </c>
      <c r="Z15" s="50" t="s">
        <v>17</v>
      </c>
      <c r="AA15" s="50">
        <v>0.5</v>
      </c>
      <c r="AB15" s="50"/>
      <c r="AC15" s="50"/>
      <c r="AD15" s="50"/>
      <c r="AE15" s="50">
        <v>0.5</v>
      </c>
      <c r="AF15" s="50" t="s">
        <v>17</v>
      </c>
      <c r="AG15" s="50" t="s">
        <v>17</v>
      </c>
      <c r="AH15" s="50">
        <v>0.5</v>
      </c>
      <c r="AI15" s="51">
        <f t="shared" ref="AI15:AI23" si="2">SUM(D15:AH15)</f>
        <v>6.5</v>
      </c>
      <c r="AJ15" s="48" t="s">
        <v>94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hidden="1" customHeight="1" x14ac:dyDescent="0.2">
      <c r="A16" s="47" t="s">
        <v>39</v>
      </c>
      <c r="B16" s="48" t="s">
        <v>68</v>
      </c>
      <c r="C16" s="49" t="s">
        <v>67</v>
      </c>
      <c r="D16" s="50" t="s">
        <v>17</v>
      </c>
      <c r="E16" s="50" t="s">
        <v>17</v>
      </c>
      <c r="F16" s="50"/>
      <c r="G16" s="50"/>
      <c r="H16" s="50"/>
      <c r="I16" s="50"/>
      <c r="J16" s="50"/>
      <c r="K16" s="50" t="s">
        <v>17</v>
      </c>
      <c r="L16" s="50" t="s">
        <v>17</v>
      </c>
      <c r="M16" s="50"/>
      <c r="N16" s="50"/>
      <c r="O16" s="50"/>
      <c r="P16" s="50"/>
      <c r="Q16" s="50"/>
      <c r="R16" s="50" t="s">
        <v>17</v>
      </c>
      <c r="S16" s="50" t="s">
        <v>17</v>
      </c>
      <c r="T16" s="50"/>
      <c r="U16" s="50"/>
      <c r="V16" s="50"/>
      <c r="W16" s="50"/>
      <c r="X16" s="50"/>
      <c r="Y16" s="50" t="s">
        <v>17</v>
      </c>
      <c r="Z16" s="50" t="s">
        <v>17</v>
      </c>
      <c r="AA16" s="50"/>
      <c r="AB16" s="50"/>
      <c r="AC16" s="50"/>
      <c r="AD16" s="50"/>
      <c r="AE16" s="50"/>
      <c r="AF16" s="50" t="s">
        <v>17</v>
      </c>
      <c r="AG16" s="50" t="s">
        <v>17</v>
      </c>
      <c r="AH16" s="50"/>
      <c r="AI16" s="51">
        <f t="shared" si="2"/>
        <v>0</v>
      </c>
      <c r="AJ16" s="48" t="s">
        <v>85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7" t="s">
        <v>87</v>
      </c>
      <c r="B17" s="48" t="s">
        <v>88</v>
      </c>
      <c r="C17" s="49" t="s">
        <v>67</v>
      </c>
      <c r="D17" s="50" t="s">
        <v>17</v>
      </c>
      <c r="E17" s="50" t="s">
        <v>17</v>
      </c>
      <c r="F17" s="50"/>
      <c r="G17" s="50"/>
      <c r="H17" s="50"/>
      <c r="I17" s="50"/>
      <c r="J17" s="50"/>
      <c r="K17" s="50" t="s">
        <v>17</v>
      </c>
      <c r="L17" s="50" t="s">
        <v>17</v>
      </c>
      <c r="M17" s="50"/>
      <c r="N17" s="50"/>
      <c r="O17" s="50"/>
      <c r="P17" s="50"/>
      <c r="Q17" s="50"/>
      <c r="R17" s="50" t="s">
        <v>17</v>
      </c>
      <c r="S17" s="50" t="s">
        <v>17</v>
      </c>
      <c r="T17" s="50"/>
      <c r="U17" s="50"/>
      <c r="V17" s="50"/>
      <c r="W17" s="50">
        <v>1</v>
      </c>
      <c r="X17" s="50">
        <v>0.5</v>
      </c>
      <c r="Y17" s="50" t="s">
        <v>17</v>
      </c>
      <c r="Z17" s="50" t="s">
        <v>17</v>
      </c>
      <c r="AA17" s="50">
        <v>1</v>
      </c>
      <c r="AB17" s="50">
        <v>1.5</v>
      </c>
      <c r="AC17" s="50">
        <v>4</v>
      </c>
      <c r="AD17" s="50">
        <v>2.5</v>
      </c>
      <c r="AE17" s="50">
        <v>0.5</v>
      </c>
      <c r="AF17" s="50" t="s">
        <v>17</v>
      </c>
      <c r="AG17" s="50" t="s">
        <v>17</v>
      </c>
      <c r="AH17" s="50"/>
      <c r="AI17" s="51">
        <f t="shared" si="2"/>
        <v>11</v>
      </c>
      <c r="AJ17" s="48" t="s">
        <v>48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39" customFormat="1" ht="12" customHeight="1" x14ac:dyDescent="0.2">
      <c r="A18" s="47" t="s">
        <v>47</v>
      </c>
      <c r="B18" s="48" t="s">
        <v>52</v>
      </c>
      <c r="C18" s="49" t="s">
        <v>67</v>
      </c>
      <c r="D18" s="50" t="s">
        <v>17</v>
      </c>
      <c r="E18" s="50" t="s">
        <v>17</v>
      </c>
      <c r="F18" s="50"/>
      <c r="G18" s="50"/>
      <c r="H18" s="50">
        <v>0.5</v>
      </c>
      <c r="I18" s="50"/>
      <c r="J18" s="50"/>
      <c r="K18" s="50" t="s">
        <v>17</v>
      </c>
      <c r="L18" s="50" t="s">
        <v>17</v>
      </c>
      <c r="M18" s="50">
        <v>0.5</v>
      </c>
      <c r="N18" s="50"/>
      <c r="O18" s="50">
        <v>0.5</v>
      </c>
      <c r="P18" s="50"/>
      <c r="Q18" s="50"/>
      <c r="R18" s="50" t="s">
        <v>17</v>
      </c>
      <c r="S18" s="50" t="s">
        <v>17</v>
      </c>
      <c r="T18" s="50"/>
      <c r="U18" s="50"/>
      <c r="V18" s="50">
        <v>0.5</v>
      </c>
      <c r="W18" s="50"/>
      <c r="X18" s="50">
        <v>0.5</v>
      </c>
      <c r="Y18" s="50" t="s">
        <v>17</v>
      </c>
      <c r="Z18" s="50" t="s">
        <v>17</v>
      </c>
      <c r="AA18" s="50"/>
      <c r="AB18" s="50"/>
      <c r="AC18" s="50">
        <v>0.5</v>
      </c>
      <c r="AD18" s="50"/>
      <c r="AE18" s="50"/>
      <c r="AF18" s="50" t="s">
        <v>17</v>
      </c>
      <c r="AG18" s="50" t="s">
        <v>17</v>
      </c>
      <c r="AH18" s="50"/>
      <c r="AI18" s="51">
        <f t="shared" si="2"/>
        <v>3</v>
      </c>
      <c r="AJ18" s="48" t="s">
        <v>48</v>
      </c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</row>
    <row r="19" spans="1:190" s="39" customFormat="1" ht="12" hidden="1" customHeight="1" x14ac:dyDescent="0.2">
      <c r="A19" s="47" t="s">
        <v>79</v>
      </c>
      <c r="B19" s="48" t="s">
        <v>81</v>
      </c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1">
        <f t="shared" si="2"/>
        <v>0</v>
      </c>
      <c r="AJ19" s="48" t="s">
        <v>80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</row>
    <row r="20" spans="1:190" s="39" customFormat="1" ht="12" customHeight="1" x14ac:dyDescent="0.2">
      <c r="A20" s="47" t="s">
        <v>69</v>
      </c>
      <c r="B20" s="48" t="s">
        <v>70</v>
      </c>
      <c r="C20" s="49" t="s">
        <v>67</v>
      </c>
      <c r="D20" s="50" t="s">
        <v>17</v>
      </c>
      <c r="E20" s="50" t="s">
        <v>17</v>
      </c>
      <c r="F20" s="50">
        <v>1</v>
      </c>
      <c r="G20" s="50">
        <v>0.5</v>
      </c>
      <c r="H20" s="50"/>
      <c r="I20" s="50"/>
      <c r="J20" s="50"/>
      <c r="K20" s="50" t="s">
        <v>17</v>
      </c>
      <c r="L20" s="50" t="s">
        <v>17</v>
      </c>
      <c r="M20" s="50">
        <v>0.5</v>
      </c>
      <c r="N20" s="50">
        <v>1</v>
      </c>
      <c r="O20" s="50">
        <v>0.5</v>
      </c>
      <c r="P20" s="50"/>
      <c r="Q20" s="50">
        <v>2</v>
      </c>
      <c r="R20" s="50" t="s">
        <v>17</v>
      </c>
      <c r="S20" s="50" t="s">
        <v>17</v>
      </c>
      <c r="T20" s="50"/>
      <c r="U20" s="50">
        <v>0.5</v>
      </c>
      <c r="V20" s="50">
        <v>0.5</v>
      </c>
      <c r="W20" s="50">
        <v>1.5</v>
      </c>
      <c r="X20" s="50">
        <v>1</v>
      </c>
      <c r="Y20" s="50" t="s">
        <v>17</v>
      </c>
      <c r="Z20" s="50" t="s">
        <v>17</v>
      </c>
      <c r="AA20" s="50">
        <v>0.5</v>
      </c>
      <c r="AB20" s="50"/>
      <c r="AC20" s="50">
        <v>0.5</v>
      </c>
      <c r="AD20" s="50">
        <v>1</v>
      </c>
      <c r="AE20" s="50">
        <v>0.5</v>
      </c>
      <c r="AF20" s="50" t="s">
        <v>17</v>
      </c>
      <c r="AG20" s="50" t="s">
        <v>17</v>
      </c>
      <c r="AH20" s="50">
        <v>1</v>
      </c>
      <c r="AI20" s="51">
        <f t="shared" si="2"/>
        <v>12.5</v>
      </c>
      <c r="AJ20" s="48" t="s">
        <v>71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</row>
    <row r="21" spans="1:190" s="39" customFormat="1" ht="12" customHeight="1" x14ac:dyDescent="0.2">
      <c r="A21" s="47" t="s">
        <v>83</v>
      </c>
      <c r="B21" s="48" t="s">
        <v>84</v>
      </c>
      <c r="C21" s="49" t="s">
        <v>67</v>
      </c>
      <c r="D21" s="50" t="s">
        <v>17</v>
      </c>
      <c r="E21" s="50" t="s">
        <v>17</v>
      </c>
      <c r="F21" s="50"/>
      <c r="G21" s="50"/>
      <c r="H21" s="50"/>
      <c r="I21" s="50"/>
      <c r="J21" s="50"/>
      <c r="K21" s="50" t="s">
        <v>17</v>
      </c>
      <c r="L21" s="50" t="s">
        <v>17</v>
      </c>
      <c r="M21" s="50"/>
      <c r="N21" s="50"/>
      <c r="O21" s="50"/>
      <c r="P21" s="50"/>
      <c r="Q21" s="50"/>
      <c r="R21" s="50" t="s">
        <v>17</v>
      </c>
      <c r="S21" s="50" t="s">
        <v>17</v>
      </c>
      <c r="T21" s="50"/>
      <c r="U21" s="50"/>
      <c r="V21" s="50"/>
      <c r="W21" s="50"/>
      <c r="X21" s="50"/>
      <c r="Y21" s="50" t="s">
        <v>17</v>
      </c>
      <c r="Z21" s="50" t="s">
        <v>17</v>
      </c>
      <c r="AA21" s="50">
        <v>1</v>
      </c>
      <c r="AB21" s="50"/>
      <c r="AC21" s="50"/>
      <c r="AD21" s="50"/>
      <c r="AE21" s="50"/>
      <c r="AF21" s="50" t="s">
        <v>17</v>
      </c>
      <c r="AG21" s="50" t="s">
        <v>17</v>
      </c>
      <c r="AH21" s="50"/>
      <c r="AI21" s="51">
        <f t="shared" si="2"/>
        <v>1</v>
      </c>
      <c r="AJ21" s="48" t="s">
        <v>80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</row>
    <row r="22" spans="1:190" s="39" customFormat="1" ht="12" customHeight="1" x14ac:dyDescent="0.2">
      <c r="A22" s="47" t="s">
        <v>79</v>
      </c>
      <c r="B22" s="48" t="s">
        <v>97</v>
      </c>
      <c r="C22" s="49" t="s">
        <v>67</v>
      </c>
      <c r="D22" s="50" t="s">
        <v>17</v>
      </c>
      <c r="E22" s="50" t="s">
        <v>17</v>
      </c>
      <c r="F22" s="50">
        <v>0.5</v>
      </c>
      <c r="G22" s="50"/>
      <c r="H22" s="50"/>
      <c r="I22" s="50">
        <v>2</v>
      </c>
      <c r="J22" s="50">
        <v>1</v>
      </c>
      <c r="K22" s="50" t="s">
        <v>17</v>
      </c>
      <c r="L22" s="50" t="s">
        <v>17</v>
      </c>
      <c r="M22" s="50"/>
      <c r="N22" s="50">
        <v>0.5</v>
      </c>
      <c r="O22" s="50"/>
      <c r="P22" s="50">
        <v>0.5</v>
      </c>
      <c r="Q22" s="50"/>
      <c r="R22" s="50" t="s">
        <v>17</v>
      </c>
      <c r="S22" s="50" t="s">
        <v>17</v>
      </c>
      <c r="T22" s="50"/>
      <c r="U22" s="50"/>
      <c r="V22" s="50">
        <v>1.5</v>
      </c>
      <c r="W22" s="50">
        <v>2</v>
      </c>
      <c r="X22" s="50">
        <v>1.5</v>
      </c>
      <c r="Y22" s="50" t="s">
        <v>17</v>
      </c>
      <c r="Z22" s="50" t="s">
        <v>17</v>
      </c>
      <c r="AA22" s="50">
        <v>1</v>
      </c>
      <c r="AB22" s="50">
        <v>1</v>
      </c>
      <c r="AC22" s="50"/>
      <c r="AD22" s="50">
        <v>0.5</v>
      </c>
      <c r="AE22" s="50">
        <v>0.5</v>
      </c>
      <c r="AF22" s="50" t="s">
        <v>17</v>
      </c>
      <c r="AG22" s="50" t="s">
        <v>17</v>
      </c>
      <c r="AH22" s="50">
        <v>1</v>
      </c>
      <c r="AI22" s="51">
        <f t="shared" si="2"/>
        <v>13.5</v>
      </c>
      <c r="AJ22" s="48" t="s">
        <v>99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190" s="39" customFormat="1" ht="12" customHeight="1" x14ac:dyDescent="0.2">
      <c r="A23" s="47" t="s">
        <v>89</v>
      </c>
      <c r="B23" s="48" t="s">
        <v>90</v>
      </c>
      <c r="C23" s="49" t="s">
        <v>67</v>
      </c>
      <c r="D23" s="50" t="s">
        <v>17</v>
      </c>
      <c r="E23" s="50" t="s">
        <v>17</v>
      </c>
      <c r="F23" s="50"/>
      <c r="G23" s="50"/>
      <c r="H23" s="50"/>
      <c r="I23" s="50"/>
      <c r="J23" s="50"/>
      <c r="K23" s="50" t="s">
        <v>17</v>
      </c>
      <c r="L23" s="50" t="s">
        <v>17</v>
      </c>
      <c r="M23" s="50"/>
      <c r="N23" s="50"/>
      <c r="O23" s="50"/>
      <c r="P23" s="50"/>
      <c r="Q23" s="50"/>
      <c r="R23" s="50" t="s">
        <v>17</v>
      </c>
      <c r="S23" s="50" t="s">
        <v>17</v>
      </c>
      <c r="T23" s="50"/>
      <c r="U23" s="50"/>
      <c r="V23" s="50"/>
      <c r="W23" s="50"/>
      <c r="X23" s="50"/>
      <c r="Y23" s="50" t="s">
        <v>17</v>
      </c>
      <c r="Z23" s="50" t="s">
        <v>17</v>
      </c>
      <c r="AA23" s="50"/>
      <c r="AB23" s="50"/>
      <c r="AC23" s="50"/>
      <c r="AD23" s="50"/>
      <c r="AE23" s="50"/>
      <c r="AF23" s="50" t="s">
        <v>17</v>
      </c>
      <c r="AG23" s="50" t="s">
        <v>17</v>
      </c>
      <c r="AH23" s="50"/>
      <c r="AI23" s="51">
        <f t="shared" si="2"/>
        <v>0</v>
      </c>
      <c r="AJ23" s="48" t="s">
        <v>48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</row>
    <row r="24" spans="1:190" s="12" customFormat="1" ht="14.25" customHeight="1" x14ac:dyDescent="0.2">
      <c r="A24" s="52"/>
      <c r="B24" s="53" t="s">
        <v>6</v>
      </c>
      <c r="C24" s="54"/>
      <c r="D24" s="56">
        <f t="shared" ref="D24:Z24" si="3">SUM(D8:D21)</f>
        <v>0</v>
      </c>
      <c r="E24" s="56">
        <f t="shared" si="3"/>
        <v>0</v>
      </c>
      <c r="F24" s="56">
        <f>SUM(F8:F23)</f>
        <v>3.5</v>
      </c>
      <c r="G24" s="56">
        <f>SUM(G8:G23)</f>
        <v>1.5</v>
      </c>
      <c r="H24" s="56">
        <f>SUM(H8:H23)</f>
        <v>3.5</v>
      </c>
      <c r="I24" s="56">
        <f>SUM(I8:I23)</f>
        <v>4.5</v>
      </c>
      <c r="J24" s="56">
        <f>SUM(J8:J23)</f>
        <v>7</v>
      </c>
      <c r="K24" s="56">
        <f t="shared" si="3"/>
        <v>0</v>
      </c>
      <c r="L24" s="56">
        <f t="shared" si="3"/>
        <v>0</v>
      </c>
      <c r="M24" s="56">
        <f t="shared" si="3"/>
        <v>4</v>
      </c>
      <c r="N24" s="56">
        <f>SUM(N8:N23)</f>
        <v>5</v>
      </c>
      <c r="O24" s="56">
        <f>SUM(O8:O23)</f>
        <v>3</v>
      </c>
      <c r="P24" s="56">
        <f>SUM(P8:P23)</f>
        <v>1.5</v>
      </c>
      <c r="Q24" s="56">
        <f>SUM(Q8:Q23)</f>
        <v>5</v>
      </c>
      <c r="R24" s="56">
        <f t="shared" si="3"/>
        <v>0</v>
      </c>
      <c r="S24" s="56">
        <f t="shared" si="3"/>
        <v>0</v>
      </c>
      <c r="T24" s="56">
        <f>SUM(T8:T23)</f>
        <v>5</v>
      </c>
      <c r="U24" s="56">
        <f>SUM(U8:U23)</f>
        <v>1.5</v>
      </c>
      <c r="V24" s="56">
        <f>SUM(V8:V23)</f>
        <v>5</v>
      </c>
      <c r="W24" s="56">
        <f>SUM(W8:W23)</f>
        <v>6</v>
      </c>
      <c r="X24" s="56">
        <f>SUM(X8:X23)</f>
        <v>5.5</v>
      </c>
      <c r="Y24" s="56">
        <f t="shared" si="3"/>
        <v>0</v>
      </c>
      <c r="Z24" s="56">
        <f t="shared" si="3"/>
        <v>0</v>
      </c>
      <c r="AA24" s="56">
        <f>SUM(AA8:AA23)</f>
        <v>5</v>
      </c>
      <c r="AB24" s="56">
        <f>SUM(AB8:AB23)</f>
        <v>3</v>
      </c>
      <c r="AC24" s="56">
        <f>SUM(AC8:AC23)</f>
        <v>6.5</v>
      </c>
      <c r="AD24" s="56">
        <f>SUM(AD8:AD23)</f>
        <v>5</v>
      </c>
      <c r="AE24" s="56">
        <f>SUM(AE8:AE23)</f>
        <v>3.5</v>
      </c>
      <c r="AF24" s="56">
        <f t="shared" ref="AF24:AG24" si="4">SUM(AF8:AF21)</f>
        <v>0</v>
      </c>
      <c r="AG24" s="56">
        <f t="shared" si="4"/>
        <v>0</v>
      </c>
      <c r="AH24" s="56">
        <f>SUM(AH8:AH23)</f>
        <v>2.5</v>
      </c>
      <c r="AI24" s="51">
        <f>SUM(D24:AH24)</f>
        <v>87</v>
      </c>
      <c r="AJ24" s="56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6" customFormat="1" x14ac:dyDescent="0.2">
      <c r="A25" s="58" t="s">
        <v>7</v>
      </c>
      <c r="B25" s="58"/>
      <c r="C25" s="58"/>
      <c r="D25" s="59"/>
      <c r="E25" s="59"/>
      <c r="F25" s="59"/>
      <c r="G25" s="50"/>
      <c r="H25" s="59"/>
      <c r="I25" s="59"/>
      <c r="J25" s="59"/>
      <c r="K25" s="59"/>
      <c r="L25" s="59"/>
      <c r="M25" s="59"/>
      <c r="N25" s="50"/>
      <c r="O25" s="59"/>
      <c r="P25" s="59"/>
      <c r="Q25" s="59"/>
      <c r="R25" s="59"/>
      <c r="S25" s="59"/>
      <c r="T25" s="59"/>
      <c r="U25" s="50"/>
      <c r="V25" s="59"/>
      <c r="W25" s="59"/>
      <c r="X25" s="59"/>
      <c r="Y25" s="59"/>
      <c r="Z25" s="59"/>
      <c r="AA25" s="59"/>
      <c r="AB25" s="50"/>
      <c r="AC25" s="59"/>
      <c r="AD25" s="59"/>
      <c r="AE25" s="59"/>
      <c r="AF25" s="59"/>
      <c r="AG25" s="59"/>
      <c r="AH25" s="59"/>
      <c r="AI25" s="60">
        <f t="shared" ref="AI25:AI38" si="5">SUM(D25:AH25)</f>
        <v>0</v>
      </c>
      <c r="AJ25" s="53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</row>
    <row r="26" spans="1:190" s="16" customFormat="1" x14ac:dyDescent="0.2">
      <c r="A26" s="73" t="s">
        <v>95</v>
      </c>
      <c r="B26" s="74"/>
      <c r="C26" s="58"/>
      <c r="D26" s="59"/>
      <c r="E26" s="59"/>
      <c r="F26" s="59">
        <v>1.5</v>
      </c>
      <c r="G26" s="50">
        <v>1</v>
      </c>
      <c r="H26" s="59">
        <v>1</v>
      </c>
      <c r="I26" s="59"/>
      <c r="J26" s="59"/>
      <c r="K26" s="59"/>
      <c r="L26" s="59"/>
      <c r="M26" s="59">
        <v>1</v>
      </c>
      <c r="N26" s="50"/>
      <c r="O26" s="59">
        <v>0.5</v>
      </c>
      <c r="P26" s="59">
        <v>0.5</v>
      </c>
      <c r="Q26" s="59"/>
      <c r="R26" s="59"/>
      <c r="S26" s="59"/>
      <c r="T26" s="59">
        <v>1</v>
      </c>
      <c r="U26" s="50"/>
      <c r="V26" s="59">
        <v>1</v>
      </c>
      <c r="W26" s="59"/>
      <c r="X26" s="59"/>
      <c r="Y26" s="59"/>
      <c r="Z26" s="59"/>
      <c r="AA26" s="59">
        <v>1</v>
      </c>
      <c r="AB26" s="50">
        <v>2</v>
      </c>
      <c r="AC26" s="59"/>
      <c r="AD26" s="59">
        <v>0.5</v>
      </c>
      <c r="AE26" s="59">
        <v>1</v>
      </c>
      <c r="AF26" s="59"/>
      <c r="AG26" s="59"/>
      <c r="AH26" s="59">
        <v>1</v>
      </c>
      <c r="AI26" s="60">
        <f t="shared" si="5"/>
        <v>13</v>
      </c>
      <c r="AJ26" s="53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</row>
    <row r="27" spans="1:190" s="14" customFormat="1" x14ac:dyDescent="0.2">
      <c r="A27" s="73" t="s">
        <v>100</v>
      </c>
      <c r="B27" s="74"/>
      <c r="C27" s="58"/>
      <c r="D27" s="59"/>
      <c r="E27" s="59"/>
      <c r="F27" s="59">
        <v>1.5</v>
      </c>
      <c r="G27" s="50">
        <v>1.5</v>
      </c>
      <c r="H27" s="59">
        <v>1.5</v>
      </c>
      <c r="I27" s="59">
        <v>2</v>
      </c>
      <c r="J27" s="59">
        <v>0.5</v>
      </c>
      <c r="K27" s="59"/>
      <c r="L27" s="59"/>
      <c r="M27" s="59">
        <v>1</v>
      </c>
      <c r="N27" s="50">
        <v>0.5</v>
      </c>
      <c r="O27" s="59">
        <v>2</v>
      </c>
      <c r="P27" s="59">
        <v>1</v>
      </c>
      <c r="Q27" s="59">
        <v>2.5</v>
      </c>
      <c r="R27" s="59"/>
      <c r="S27" s="59"/>
      <c r="T27" s="59">
        <v>2</v>
      </c>
      <c r="U27" s="50"/>
      <c r="V27" s="59">
        <v>1</v>
      </c>
      <c r="W27" s="59">
        <v>1.5</v>
      </c>
      <c r="X27" s="59">
        <v>1.5</v>
      </c>
      <c r="Y27" s="59"/>
      <c r="Z27" s="59"/>
      <c r="AA27" s="59">
        <v>1</v>
      </c>
      <c r="AB27" s="50">
        <v>1</v>
      </c>
      <c r="AC27" s="59">
        <v>1</v>
      </c>
      <c r="AD27" s="59">
        <v>1</v>
      </c>
      <c r="AE27" s="59">
        <v>1</v>
      </c>
      <c r="AF27" s="59"/>
      <c r="AG27" s="59"/>
      <c r="AH27" s="59">
        <v>1.5</v>
      </c>
      <c r="AI27" s="60">
        <f t="shared" si="5"/>
        <v>26.5</v>
      </c>
      <c r="AJ27" s="53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1.25" x14ac:dyDescent="0.2">
      <c r="A28" s="61" t="s">
        <v>42</v>
      </c>
      <c r="B28" s="61"/>
      <c r="C28" s="61"/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>
        <v>7.5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0">
        <f t="shared" si="5"/>
        <v>7.5</v>
      </c>
      <c r="AJ28" s="4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s="39" customFormat="1" ht="11.25" x14ac:dyDescent="0.2">
      <c r="A29" s="63" t="s">
        <v>11</v>
      </c>
      <c r="B29" s="63"/>
      <c r="C29" s="6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5">
        <f t="shared" si="5"/>
        <v>0</v>
      </c>
      <c r="AJ29" s="48" t="s">
        <v>30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</row>
    <row r="30" spans="1:190" ht="11.25" x14ac:dyDescent="0.2">
      <c r="A30" s="58" t="s">
        <v>44</v>
      </c>
      <c r="B30" s="58"/>
      <c r="C30" s="58"/>
      <c r="D30" s="59"/>
      <c r="E30" s="59"/>
      <c r="F30" s="50"/>
      <c r="G30" s="50"/>
      <c r="H30" s="59"/>
      <c r="I30" s="59"/>
      <c r="J30" s="59"/>
      <c r="K30" s="59"/>
      <c r="L30" s="59"/>
      <c r="M30" s="50"/>
      <c r="N30" s="50"/>
      <c r="O30" s="59"/>
      <c r="P30" s="50"/>
      <c r="Q30" s="59"/>
      <c r="R30" s="59"/>
      <c r="S30" s="59"/>
      <c r="T30" s="50"/>
      <c r="U30" s="50"/>
      <c r="V30" s="59"/>
      <c r="W30" s="50"/>
      <c r="X30" s="59"/>
      <c r="Y30" s="59"/>
      <c r="Z30" s="59"/>
      <c r="AA30" s="50"/>
      <c r="AB30" s="50"/>
      <c r="AC30" s="59"/>
      <c r="AD30" s="50"/>
      <c r="AE30" s="59"/>
      <c r="AF30" s="59"/>
      <c r="AG30" s="59"/>
      <c r="AH30" s="50"/>
      <c r="AI30" s="60">
        <f>SUM(D30:AH30)</f>
        <v>0</v>
      </c>
      <c r="AJ30" s="48" t="s">
        <v>30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2" customHeight="1" x14ac:dyDescent="0.2">
      <c r="A31" s="67" t="s">
        <v>43</v>
      </c>
      <c r="B31" s="67"/>
      <c r="C31" s="67"/>
      <c r="D31" s="50"/>
      <c r="E31" s="50"/>
      <c r="F31" s="50"/>
      <c r="G31" s="50"/>
      <c r="H31" s="50"/>
      <c r="I31" s="59"/>
      <c r="J31" s="59"/>
      <c r="K31" s="50"/>
      <c r="L31" s="50"/>
      <c r="M31" s="50"/>
      <c r="N31" s="50"/>
      <c r="O31" s="59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1">
        <f>SUM(D31:AH31)</f>
        <v>0</v>
      </c>
      <c r="AJ31" s="4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1.25" x14ac:dyDescent="0.2">
      <c r="A32" s="58" t="s">
        <v>82</v>
      </c>
      <c r="B32" s="58"/>
      <c r="C32" s="58"/>
      <c r="D32" s="59"/>
      <c r="E32" s="59"/>
      <c r="F32" s="50"/>
      <c r="G32" s="50"/>
      <c r="H32" s="59">
        <v>0.5</v>
      </c>
      <c r="I32" s="59">
        <v>2</v>
      </c>
      <c r="J32" s="50"/>
      <c r="K32" s="59"/>
      <c r="L32" s="59"/>
      <c r="M32" s="50">
        <v>1.5</v>
      </c>
      <c r="N32" s="50">
        <v>3</v>
      </c>
      <c r="O32" s="50">
        <v>1.5</v>
      </c>
      <c r="P32" s="59">
        <v>1</v>
      </c>
      <c r="Q32" s="50"/>
      <c r="R32" s="59"/>
      <c r="S32" s="59"/>
      <c r="T32" s="50"/>
      <c r="U32" s="50"/>
      <c r="V32" s="59"/>
      <c r="W32" s="59"/>
      <c r="X32" s="50"/>
      <c r="Y32" s="59"/>
      <c r="Z32" s="59"/>
      <c r="AA32" s="50"/>
      <c r="AB32" s="50"/>
      <c r="AC32" s="59"/>
      <c r="AD32" s="59"/>
      <c r="AE32" s="50">
        <v>0.5</v>
      </c>
      <c r="AF32" s="59"/>
      <c r="AG32" s="59"/>
      <c r="AH32" s="50">
        <v>0.5</v>
      </c>
      <c r="AI32" s="60">
        <f>SUM(D32:AH32)</f>
        <v>10.5</v>
      </c>
      <c r="AJ32" s="48" t="s">
        <v>30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2" customHeight="1" x14ac:dyDescent="0.2">
      <c r="A33" s="58" t="s">
        <v>86</v>
      </c>
      <c r="B33" s="58"/>
      <c r="C33" s="58"/>
      <c r="D33" s="59"/>
      <c r="E33" s="59"/>
      <c r="F33" s="50"/>
      <c r="G33" s="50"/>
      <c r="H33" s="59"/>
      <c r="I33" s="59"/>
      <c r="J33" s="59"/>
      <c r="K33" s="59"/>
      <c r="L33" s="59"/>
      <c r="M33" s="50"/>
      <c r="N33" s="50"/>
      <c r="O33" s="59"/>
      <c r="P33" s="50"/>
      <c r="Q33" s="59"/>
      <c r="R33" s="59"/>
      <c r="S33" s="59"/>
      <c r="T33" s="50"/>
      <c r="U33" s="50"/>
      <c r="V33" s="59"/>
      <c r="W33" s="50"/>
      <c r="X33" s="59"/>
      <c r="Y33" s="59"/>
      <c r="Z33" s="59"/>
      <c r="AA33" s="50"/>
      <c r="AB33" s="50"/>
      <c r="AC33" s="59"/>
      <c r="AD33" s="50"/>
      <c r="AE33" s="59">
        <v>0.5</v>
      </c>
      <c r="AF33" s="59"/>
      <c r="AG33" s="59"/>
      <c r="AH33" s="50"/>
      <c r="AI33" s="60">
        <f>SUM(D33:AH33)</f>
        <v>0.5</v>
      </c>
      <c r="AJ33" s="48" t="s">
        <v>30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1.25" x14ac:dyDescent="0.2">
      <c r="A34" s="58" t="s">
        <v>77</v>
      </c>
      <c r="B34" s="58"/>
      <c r="C34" s="58"/>
      <c r="D34" s="59"/>
      <c r="E34" s="59"/>
      <c r="F34" s="50"/>
      <c r="G34" s="50">
        <v>1.5</v>
      </c>
      <c r="H34" s="59"/>
      <c r="I34" s="59"/>
      <c r="J34" s="59"/>
      <c r="K34" s="59"/>
      <c r="L34" s="59"/>
      <c r="M34" s="50"/>
      <c r="N34" s="50"/>
      <c r="O34" s="59"/>
      <c r="P34" s="59"/>
      <c r="Q34" s="59"/>
      <c r="R34" s="59"/>
      <c r="S34" s="59"/>
      <c r="T34" s="50">
        <v>0.5</v>
      </c>
      <c r="U34" s="50"/>
      <c r="V34" s="59"/>
      <c r="W34" s="59"/>
      <c r="X34" s="59"/>
      <c r="Y34" s="59"/>
      <c r="Z34" s="59"/>
      <c r="AA34" s="50"/>
      <c r="AB34" s="50"/>
      <c r="AC34" s="59"/>
      <c r="AD34" s="59">
        <v>1</v>
      </c>
      <c r="AE34" s="59"/>
      <c r="AF34" s="59"/>
      <c r="AG34" s="59"/>
      <c r="AH34" s="50">
        <v>1</v>
      </c>
      <c r="AI34" s="60">
        <f t="shared" si="5"/>
        <v>4</v>
      </c>
      <c r="AJ34" s="48" t="s">
        <v>30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1.25" x14ac:dyDescent="0.2">
      <c r="A35" s="58" t="s">
        <v>56</v>
      </c>
      <c r="B35" s="58"/>
      <c r="C35" s="58"/>
      <c r="D35" s="59"/>
      <c r="E35" s="59"/>
      <c r="F35" s="50"/>
      <c r="G35" s="50"/>
      <c r="H35" s="59"/>
      <c r="I35" s="59"/>
      <c r="J35" s="59"/>
      <c r="K35" s="59"/>
      <c r="L35" s="59"/>
      <c r="M35" s="50"/>
      <c r="N35" s="50"/>
      <c r="O35" s="59"/>
      <c r="P35" s="59"/>
      <c r="Q35" s="59"/>
      <c r="R35" s="59"/>
      <c r="S35" s="59"/>
      <c r="T35" s="50"/>
      <c r="U35" s="50"/>
      <c r="V35" s="59"/>
      <c r="W35" s="59"/>
      <c r="X35" s="59"/>
      <c r="Y35" s="59"/>
      <c r="Z35" s="59"/>
      <c r="AA35" s="50"/>
      <c r="AB35" s="50"/>
      <c r="AC35" s="59"/>
      <c r="AD35" s="59"/>
      <c r="AE35" s="59"/>
      <c r="AF35" s="59"/>
      <c r="AG35" s="59"/>
      <c r="AH35" s="50"/>
      <c r="AI35" s="60">
        <f>SUM(D35:AH35)</f>
        <v>0</v>
      </c>
      <c r="AJ35" s="48" t="s">
        <v>30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1.25" x14ac:dyDescent="0.2">
      <c r="A36" s="58" t="s">
        <v>55</v>
      </c>
      <c r="B36" s="58"/>
      <c r="C36" s="58"/>
      <c r="D36" s="59"/>
      <c r="E36" s="59"/>
      <c r="F36" s="59"/>
      <c r="G36" s="50"/>
      <c r="H36" s="59"/>
      <c r="I36" s="59"/>
      <c r="J36" s="59"/>
      <c r="K36" s="59"/>
      <c r="L36" s="59"/>
      <c r="M36" s="50"/>
      <c r="N36" s="50"/>
      <c r="O36" s="59"/>
      <c r="P36" s="59"/>
      <c r="Q36" s="59"/>
      <c r="R36" s="59"/>
      <c r="S36" s="59"/>
      <c r="T36" s="59"/>
      <c r="U36" s="50"/>
      <c r="V36" s="59"/>
      <c r="W36" s="59"/>
      <c r="X36" s="59"/>
      <c r="Y36" s="59"/>
      <c r="Z36" s="59"/>
      <c r="AA36" s="59"/>
      <c r="AB36" s="50"/>
      <c r="AC36" s="59"/>
      <c r="AD36" s="59"/>
      <c r="AE36" s="59"/>
      <c r="AF36" s="59"/>
      <c r="AG36" s="59"/>
      <c r="AH36" s="59"/>
      <c r="AI36" s="60">
        <f t="shared" si="5"/>
        <v>0</v>
      </c>
      <c r="AJ36" s="48" t="s">
        <v>30</v>
      </c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1.25" x14ac:dyDescent="0.2">
      <c r="A37" s="66" t="s">
        <v>36</v>
      </c>
      <c r="B37" s="58"/>
      <c r="C37" s="58"/>
      <c r="D37" s="59"/>
      <c r="E37" s="59"/>
      <c r="F37" s="59">
        <v>0.5</v>
      </c>
      <c r="G37" s="50"/>
      <c r="H37" s="59"/>
      <c r="I37" s="59"/>
      <c r="J37" s="59"/>
      <c r="K37" s="59"/>
      <c r="L37" s="59"/>
      <c r="M37" s="50"/>
      <c r="N37" s="50"/>
      <c r="O37" s="59"/>
      <c r="P37" s="59"/>
      <c r="Q37" s="59"/>
      <c r="R37" s="59"/>
      <c r="S37" s="59"/>
      <c r="T37" s="59"/>
      <c r="U37" s="50"/>
      <c r="V37" s="59"/>
      <c r="W37" s="59"/>
      <c r="X37" s="59"/>
      <c r="Y37" s="59"/>
      <c r="Z37" s="59"/>
      <c r="AA37" s="59">
        <v>0.5</v>
      </c>
      <c r="AB37" s="59">
        <v>0.5</v>
      </c>
      <c r="AC37" s="59"/>
      <c r="AD37" s="59">
        <v>0.5</v>
      </c>
      <c r="AE37" s="59">
        <v>0.5</v>
      </c>
      <c r="AF37" s="59"/>
      <c r="AG37" s="59"/>
      <c r="AH37" s="59">
        <v>0.5</v>
      </c>
      <c r="AI37" s="60">
        <f t="shared" si="5"/>
        <v>3</v>
      </c>
      <c r="AJ37" s="4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7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1.25" x14ac:dyDescent="0.2">
      <c r="A38" s="58" t="s">
        <v>34</v>
      </c>
      <c r="B38" s="66"/>
      <c r="C38" s="66"/>
      <c r="D38" s="59"/>
      <c r="E38" s="59"/>
      <c r="F38" s="59">
        <v>0.5</v>
      </c>
      <c r="G38" s="50"/>
      <c r="H38" s="59"/>
      <c r="I38" s="59"/>
      <c r="J38" s="59"/>
      <c r="K38" s="59"/>
      <c r="L38" s="59"/>
      <c r="M38" s="50"/>
      <c r="N38" s="50"/>
      <c r="O38" s="59">
        <v>0.5</v>
      </c>
      <c r="P38" s="59"/>
      <c r="Q38" s="59"/>
      <c r="R38" s="59"/>
      <c r="S38" s="59"/>
      <c r="T38" s="59"/>
      <c r="U38" s="50"/>
      <c r="V38" s="59"/>
      <c r="W38" s="59"/>
      <c r="X38" s="59">
        <v>0.5</v>
      </c>
      <c r="Y38" s="59"/>
      <c r="Z38" s="59"/>
      <c r="AA38" s="59"/>
      <c r="AB38" s="50"/>
      <c r="AC38" s="59"/>
      <c r="AD38" s="59">
        <v>0.5</v>
      </c>
      <c r="AE38" s="59">
        <v>0.5</v>
      </c>
      <c r="AF38" s="59"/>
      <c r="AG38" s="59"/>
      <c r="AH38" s="59">
        <v>0.5</v>
      </c>
      <c r="AI38" s="60">
        <f t="shared" si="5"/>
        <v>3</v>
      </c>
      <c r="AJ38" s="48" t="s">
        <v>30</v>
      </c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7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ht="11.25" x14ac:dyDescent="0.2">
      <c r="A39" s="58" t="s">
        <v>98</v>
      </c>
      <c r="B39" s="58"/>
      <c r="C39" s="58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>
        <v>3.5</v>
      </c>
      <c r="Q39" s="59"/>
      <c r="R39" s="59"/>
      <c r="S39" s="59"/>
      <c r="T39" s="50"/>
      <c r="U39" s="50"/>
      <c r="V39" s="59"/>
      <c r="W39" s="59"/>
      <c r="X39" s="59"/>
      <c r="Y39" s="59"/>
      <c r="Z39" s="59"/>
      <c r="AA39" s="50"/>
      <c r="AB39" s="50"/>
      <c r="AC39" s="59"/>
      <c r="AD39" s="59"/>
      <c r="AE39" s="59"/>
      <c r="AF39" s="59"/>
      <c r="AG39" s="59"/>
      <c r="AH39" s="50"/>
      <c r="AI39" s="60">
        <f t="shared" ref="AI39" si="6">SUM(D39:AH39)</f>
        <v>3.5</v>
      </c>
      <c r="AJ39" s="4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27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spans="1:69" ht="11.25" x14ac:dyDescent="0.2">
      <c r="A40" s="71" t="s">
        <v>8</v>
      </c>
      <c r="B40" s="72"/>
      <c r="C40" s="58"/>
      <c r="D40" s="55">
        <f t="shared" ref="D40:Z40" si="7">SUM(D24:D39)</f>
        <v>0</v>
      </c>
      <c r="E40" s="55">
        <f t="shared" si="7"/>
        <v>0</v>
      </c>
      <c r="F40" s="57">
        <f t="shared" si="7"/>
        <v>7.5</v>
      </c>
      <c r="G40" s="57">
        <f t="shared" si="7"/>
        <v>5.5</v>
      </c>
      <c r="H40" s="57">
        <f t="shared" si="7"/>
        <v>6.5</v>
      </c>
      <c r="I40" s="57">
        <f t="shared" si="7"/>
        <v>8.5</v>
      </c>
      <c r="J40" s="57">
        <f t="shared" si="7"/>
        <v>7.5</v>
      </c>
      <c r="K40" s="55">
        <f t="shared" si="7"/>
        <v>0</v>
      </c>
      <c r="L40" s="55">
        <f t="shared" si="7"/>
        <v>0</v>
      </c>
      <c r="M40" s="57">
        <f t="shared" si="7"/>
        <v>7.5</v>
      </c>
      <c r="N40" s="57">
        <f t="shared" si="7"/>
        <v>8.5</v>
      </c>
      <c r="O40" s="57">
        <f t="shared" si="7"/>
        <v>7.5</v>
      </c>
      <c r="P40" s="57">
        <f t="shared" si="7"/>
        <v>7.5</v>
      </c>
      <c r="Q40" s="57">
        <f t="shared" si="7"/>
        <v>7.5</v>
      </c>
      <c r="R40" s="55">
        <f t="shared" si="7"/>
        <v>0</v>
      </c>
      <c r="S40" s="55">
        <f t="shared" si="7"/>
        <v>0</v>
      </c>
      <c r="T40" s="57">
        <f t="shared" si="7"/>
        <v>8.5</v>
      </c>
      <c r="U40" s="57">
        <f t="shared" si="7"/>
        <v>9</v>
      </c>
      <c r="V40" s="57">
        <f>SUM(V24:V39)</f>
        <v>7</v>
      </c>
      <c r="W40" s="57">
        <f t="shared" si="7"/>
        <v>7.5</v>
      </c>
      <c r="X40" s="57">
        <f t="shared" si="7"/>
        <v>7.5</v>
      </c>
      <c r="Y40" s="55">
        <f t="shared" si="7"/>
        <v>0</v>
      </c>
      <c r="Z40" s="55">
        <f t="shared" si="7"/>
        <v>0</v>
      </c>
      <c r="AA40" s="57">
        <f>SUM(AA24:AA39)</f>
        <v>7.5</v>
      </c>
      <c r="AB40" s="57">
        <f>SUM(AB24:AB39)</f>
        <v>6.5</v>
      </c>
      <c r="AC40" s="57">
        <f t="shared" ref="AB40:AG40" si="8">SUM(AC24:AC39)</f>
        <v>7.5</v>
      </c>
      <c r="AD40" s="57">
        <f t="shared" si="8"/>
        <v>8.5</v>
      </c>
      <c r="AE40" s="57">
        <f t="shared" si="8"/>
        <v>7.5</v>
      </c>
      <c r="AF40" s="55">
        <f t="shared" si="8"/>
        <v>0</v>
      </c>
      <c r="AG40" s="55">
        <f t="shared" si="8"/>
        <v>0</v>
      </c>
      <c r="AH40" s="57">
        <f>SUM(AH24:AH39)</f>
        <v>7.5</v>
      </c>
      <c r="AI40" s="60">
        <f>SUM(D40:AH40)</f>
        <v>158.5</v>
      </c>
      <c r="AJ40" s="53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27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spans="1:69" ht="11.25" x14ac:dyDescent="0.2">
      <c r="A41" s="7"/>
      <c r="B41" s="7"/>
      <c r="C41" s="7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  <c r="AJ41" s="70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27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spans="1:69" ht="11.25" x14ac:dyDescent="0.2">
      <c r="A42" s="63" t="s">
        <v>76</v>
      </c>
      <c r="B42" s="63"/>
      <c r="C42" s="63"/>
      <c r="D42" s="64"/>
      <c r="E42" s="64"/>
      <c r="F42" s="64"/>
      <c r="G42" s="64"/>
      <c r="H42" s="64"/>
      <c r="I42" s="64">
        <v>2</v>
      </c>
      <c r="J42" s="64"/>
      <c r="K42" s="64"/>
      <c r="L42" s="64"/>
      <c r="M42" s="64">
        <v>7.5</v>
      </c>
      <c r="N42" s="64">
        <v>8.5</v>
      </c>
      <c r="O42" s="64"/>
      <c r="P42" s="64"/>
      <c r="Q42" s="64"/>
      <c r="R42" s="64"/>
      <c r="S42" s="64"/>
      <c r="T42" s="64"/>
      <c r="U42" s="64">
        <v>1.5</v>
      </c>
      <c r="V42" s="64"/>
      <c r="W42" s="64"/>
      <c r="X42" s="64"/>
      <c r="Y42" s="64"/>
      <c r="Z42" s="64"/>
      <c r="AA42" s="64"/>
      <c r="AB42" s="64"/>
      <c r="AC42" s="64">
        <v>2</v>
      </c>
      <c r="AD42" s="64"/>
      <c r="AE42" s="64"/>
      <c r="AF42" s="64"/>
      <c r="AG42" s="64"/>
      <c r="AH42" s="64"/>
      <c r="AI42" s="65">
        <f t="shared" ref="AI42" si="9">SUM(D42:AH42)</f>
        <v>21.5</v>
      </c>
      <c r="AJ42" s="70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7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spans="1:69" ht="11.25" x14ac:dyDescent="0.2">
      <c r="A43" s="7"/>
      <c r="B43" s="7"/>
      <c r="C43" s="7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9"/>
      <c r="AJ43" s="70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7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</row>
    <row r="44" spans="1:69" s="18" customFormat="1" ht="13.5" thickBot="1" x14ac:dyDescent="0.25">
      <c r="A44" s="5" t="s">
        <v>9</v>
      </c>
      <c r="B44" s="6"/>
      <c r="C44" s="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19"/>
      <c r="AZ44" s="27"/>
    </row>
    <row r="45" spans="1:69" s="18" customFormat="1" ht="12" thickBot="1" x14ac:dyDescent="0.25">
      <c r="A45" s="8" t="s">
        <v>57</v>
      </c>
      <c r="B45" s="7" t="s">
        <v>58</v>
      </c>
      <c r="C45" s="7"/>
      <c r="D45" s="28"/>
      <c r="E45" s="28"/>
      <c r="F45" s="28" t="s">
        <v>59</v>
      </c>
      <c r="G45" s="28"/>
      <c r="H45" s="28" t="s">
        <v>22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Z45" s="28"/>
      <c r="AA45" s="28"/>
      <c r="AB45" s="28"/>
      <c r="AC45" s="28"/>
      <c r="AD45" s="28"/>
      <c r="AE45" s="28"/>
      <c r="AF45" s="34" t="s">
        <v>10</v>
      </c>
      <c r="AG45" s="33">
        <f>21</f>
        <v>21</v>
      </c>
      <c r="AH45" s="28"/>
      <c r="AI45" s="29">
        <f>7.5*AG45</f>
        <v>157.5</v>
      </c>
      <c r="AJ45" s="19"/>
      <c r="AZ45" s="27"/>
    </row>
    <row r="46" spans="1:69" s="18" customFormat="1" ht="11.25" x14ac:dyDescent="0.2">
      <c r="A46" s="8" t="s">
        <v>20</v>
      </c>
      <c r="B46" s="7" t="s">
        <v>21</v>
      </c>
      <c r="C46" s="7"/>
      <c r="D46" s="28"/>
      <c r="E46" s="28"/>
      <c r="F46" s="28" t="s">
        <v>26</v>
      </c>
      <c r="G46" s="28"/>
      <c r="H46" s="28" t="s">
        <v>60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19"/>
      <c r="AZ46" s="27"/>
    </row>
    <row r="47" spans="1:69" s="18" customFormat="1" ht="11.25" x14ac:dyDescent="0.2">
      <c r="A47" s="8" t="s">
        <v>61</v>
      </c>
      <c r="B47" s="7" t="s">
        <v>62</v>
      </c>
      <c r="C47" s="7"/>
      <c r="D47" s="28"/>
      <c r="E47" s="28"/>
      <c r="F47" s="30" t="s">
        <v>28</v>
      </c>
      <c r="G47" s="30"/>
      <c r="H47" s="30" t="s">
        <v>63</v>
      </c>
      <c r="I47" s="30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Z47" s="28"/>
      <c r="AA47" s="28"/>
      <c r="AB47" s="28"/>
      <c r="AC47" s="28"/>
      <c r="AD47" s="28"/>
      <c r="AE47" s="28"/>
      <c r="AF47" s="34" t="s">
        <v>31</v>
      </c>
      <c r="AG47" s="28"/>
      <c r="AH47" s="28"/>
      <c r="AI47" s="28">
        <f>AI40-AI45</f>
        <v>1</v>
      </c>
      <c r="AJ47" s="36" t="s">
        <v>29</v>
      </c>
      <c r="AZ47" s="27"/>
    </row>
    <row r="48" spans="1:69" s="18" customFormat="1" ht="11.25" x14ac:dyDescent="0.2">
      <c r="A48" s="8" t="s">
        <v>19</v>
      </c>
      <c r="B48" s="7" t="s">
        <v>64</v>
      </c>
      <c r="C48" s="7"/>
      <c r="D48" s="30"/>
      <c r="E48" s="30"/>
      <c r="F48" s="30" t="s">
        <v>27</v>
      </c>
      <c r="G48" s="30"/>
      <c r="H48" s="30" t="s">
        <v>65</v>
      </c>
      <c r="I48" s="30"/>
      <c r="J48" s="30"/>
      <c r="K48" s="30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19"/>
    </row>
    <row r="49" spans="1:38" s="18" customFormat="1" ht="11.25" x14ac:dyDescent="0.2">
      <c r="A49" s="8" t="s">
        <v>23</v>
      </c>
      <c r="B49" s="7" t="s">
        <v>66</v>
      </c>
      <c r="C49" s="7"/>
      <c r="D49" s="30"/>
      <c r="E49" s="30"/>
      <c r="F49" s="28" t="s">
        <v>67</v>
      </c>
      <c r="G49" s="28"/>
      <c r="H49" s="28" t="s">
        <v>24</v>
      </c>
      <c r="I49" s="28"/>
      <c r="J49" s="28"/>
      <c r="K49" s="28"/>
      <c r="L49" s="28"/>
      <c r="M49" s="28"/>
      <c r="N49" s="28"/>
      <c r="O49" s="28"/>
      <c r="P49" s="30"/>
      <c r="Q49" s="30"/>
      <c r="R49" s="30"/>
      <c r="S49" s="30"/>
      <c r="T49" s="30"/>
      <c r="U49" s="30"/>
      <c r="V49" s="30"/>
      <c r="W49" s="30"/>
      <c r="Z49" s="30"/>
      <c r="AA49" s="30"/>
      <c r="AB49" s="30"/>
      <c r="AC49" s="30"/>
      <c r="AD49" s="30"/>
      <c r="AE49" s="30"/>
      <c r="AF49" s="35" t="s">
        <v>32</v>
      </c>
      <c r="AG49" s="30"/>
      <c r="AH49" s="30"/>
      <c r="AI49" s="31">
        <f>-1.5</f>
        <v>-1.5</v>
      </c>
      <c r="AJ49" s="19"/>
      <c r="AL49" s="18" t="s">
        <v>30</v>
      </c>
    </row>
    <row r="50" spans="1:38" s="18" customFormat="1" ht="11.25" x14ac:dyDescent="0.2">
      <c r="A50" s="19"/>
      <c r="B50" s="19"/>
      <c r="C50" s="19"/>
      <c r="D50" s="19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19"/>
    </row>
    <row r="51" spans="1:38" s="18" customFormat="1" ht="13.5" thickBot="1" x14ac:dyDescent="0.25">
      <c r="A51" s="17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Z51" s="30"/>
      <c r="AA51" s="30"/>
      <c r="AB51" s="30"/>
      <c r="AC51" s="30"/>
      <c r="AD51" s="30"/>
      <c r="AE51" s="30"/>
      <c r="AF51" s="35" t="s">
        <v>33</v>
      </c>
      <c r="AG51" s="30"/>
      <c r="AH51" s="30"/>
      <c r="AI51" s="32">
        <f>AI49+AI47</f>
        <v>-0.5</v>
      </c>
      <c r="AJ51" s="19"/>
    </row>
    <row r="52" spans="1:38" s="18" customFormat="1" ht="13.5" thickTop="1" x14ac:dyDescent="0.2">
      <c r="A52" s="17"/>
      <c r="B52" s="17"/>
      <c r="C52" s="17"/>
      <c r="D52" s="17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8" s="18" customFormat="1" x14ac:dyDescent="0.2">
      <c r="A53" s="17"/>
      <c r="B53" s="17"/>
      <c r="C53" s="17"/>
      <c r="D53" s="1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8" s="18" customFormat="1" x14ac:dyDescent="0.2">
      <c r="A54" s="17"/>
      <c r="B54" s="17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8" s="18" customFormat="1" x14ac:dyDescent="0.2">
      <c r="A55" s="17"/>
      <c r="B55" s="17"/>
      <c r="C55" s="17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8" x14ac:dyDescent="0.2">
      <c r="C56"/>
      <c r="D56"/>
      <c r="E56"/>
      <c r="AI56" s="1"/>
    </row>
    <row r="57" spans="1:38" x14ac:dyDescent="0.2">
      <c r="C57"/>
      <c r="D57"/>
      <c r="E57"/>
      <c r="AI57" s="1"/>
    </row>
    <row r="58" spans="1:38" x14ac:dyDescent="0.2">
      <c r="C58"/>
      <c r="D58"/>
      <c r="E58"/>
      <c r="AI58" s="1"/>
    </row>
    <row r="59" spans="1:38" x14ac:dyDescent="0.2">
      <c r="C59"/>
      <c r="D59"/>
      <c r="E59"/>
      <c r="AI59" s="1"/>
    </row>
    <row r="60" spans="1:38" x14ac:dyDescent="0.2">
      <c r="C60"/>
      <c r="D60"/>
      <c r="E60"/>
      <c r="AI60" s="1"/>
    </row>
    <row r="61" spans="1:38" x14ac:dyDescent="0.2">
      <c r="C61"/>
      <c r="D61"/>
      <c r="E61"/>
      <c r="AI61" s="1"/>
    </row>
    <row r="62" spans="1:38" x14ac:dyDescent="0.2">
      <c r="C62"/>
      <c r="D62"/>
      <c r="E62"/>
      <c r="AI62" s="1"/>
    </row>
    <row r="63" spans="1:38" x14ac:dyDescent="0.2">
      <c r="C63"/>
      <c r="AI63" s="1"/>
    </row>
    <row r="64" spans="1:38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</sheetData>
  <dataConsolidate/>
  <mergeCells count="2">
    <mergeCell ref="A26:B26"/>
    <mergeCell ref="A27:B27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2025-03-19T23:55:57Z</cp:lastPrinted>
  <dcterms:created xsi:type="dcterms:W3CDTF">1998-07-03T22:57:08Z</dcterms:created>
  <dcterms:modified xsi:type="dcterms:W3CDTF">2025-03-31T22:54:39Z</dcterms:modified>
</cp:coreProperties>
</file>