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5\"/>
    </mc:Choice>
  </mc:AlternateContent>
  <xr:revisionPtr revIDLastSave="0" documentId="13_ncr:1_{1458D93E-91D7-4C4D-878F-89B9F2F683D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Print_Area" localSheetId="0">Sheet1!$A$1:$AJ$38</definedName>
  </definedNames>
  <calcPr calcId="191029"/>
</workbook>
</file>

<file path=xl/calcChain.xml><?xml version="1.0" encoding="utf-8"?>
<calcChain xmlns="http://schemas.openxmlformats.org/spreadsheetml/2006/main">
  <c r="AI35" i="1" l="1"/>
  <c r="AG31" i="1"/>
  <c r="AG26" i="1"/>
  <c r="AF26" i="1"/>
  <c r="AH15" i="1"/>
  <c r="AH26" i="1" s="1"/>
  <c r="AG15" i="1"/>
  <c r="AF15" i="1"/>
  <c r="AI13" i="1"/>
  <c r="AE15" i="1"/>
  <c r="AE26" i="1" s="1"/>
  <c r="AD15" i="1"/>
  <c r="AD26" i="1" s="1"/>
  <c r="AC15" i="1"/>
  <c r="AC26" i="1" s="1"/>
  <c r="AB15" i="1"/>
  <c r="AB26" i="1" s="1"/>
  <c r="AA15" i="1"/>
  <c r="AA26" i="1" s="1"/>
  <c r="Z15" i="1"/>
  <c r="Z26" i="1" s="1"/>
  <c r="Y15" i="1"/>
  <c r="Y26" i="1" s="1"/>
  <c r="X15" i="1"/>
  <c r="X26" i="1" s="1"/>
  <c r="W15" i="1"/>
  <c r="W26" i="1" s="1"/>
  <c r="V15" i="1"/>
  <c r="V26" i="1" s="1"/>
  <c r="U15" i="1"/>
  <c r="U26" i="1" s="1"/>
  <c r="T15" i="1"/>
  <c r="S15" i="1"/>
  <c r="S26" i="1" s="1"/>
  <c r="R15" i="1"/>
  <c r="R26" i="1" s="1"/>
  <c r="Q15" i="1"/>
  <c r="Q26" i="1" s="1"/>
  <c r="P15" i="1"/>
  <c r="P26" i="1" s="1"/>
  <c r="O15" i="1"/>
  <c r="O26" i="1" s="1"/>
  <c r="N15" i="1"/>
  <c r="N26" i="1" s="1"/>
  <c r="M15" i="1"/>
  <c r="M26" i="1" s="1"/>
  <c r="L15" i="1"/>
  <c r="L26" i="1" s="1"/>
  <c r="K15" i="1"/>
  <c r="K26" i="1" s="1"/>
  <c r="J15" i="1"/>
  <c r="J26" i="1" s="1"/>
  <c r="I15" i="1"/>
  <c r="I26" i="1" s="1"/>
  <c r="H15" i="1"/>
  <c r="H26" i="1" s="1"/>
  <c r="G15" i="1"/>
  <c r="G26" i="1" s="1"/>
  <c r="F15" i="1"/>
  <c r="F26" i="1" s="1"/>
  <c r="E15" i="1"/>
  <c r="E26" i="1" s="1"/>
  <c r="D15" i="1"/>
  <c r="D26" i="1" s="1"/>
  <c r="AI18" i="1"/>
  <c r="AI9" i="1"/>
  <c r="AI28" i="1"/>
  <c r="T26" i="1" l="1"/>
  <c r="AI31" i="1"/>
  <c r="AI12" i="1" l="1"/>
  <c r="AI10" i="1"/>
  <c r="AI20" i="1"/>
  <c r="AI8" i="1"/>
  <c r="AI11" i="1"/>
  <c r="AI14" i="1"/>
  <c r="AI16" i="1"/>
  <c r="AI17" i="1"/>
  <c r="AI19" i="1"/>
  <c r="AI15" i="1" l="1"/>
  <c r="AI22" i="1" l="1"/>
  <c r="AI23" i="1" l="1"/>
  <c r="AI24" i="1" l="1"/>
  <c r="AI25" i="1" l="1"/>
  <c r="AI26" i="1" s="1"/>
  <c r="AI33" i="1" s="1"/>
  <c r="AI37" i="1" s="1"/>
</calcChain>
</file>

<file path=xl/sharedStrings.xml><?xml version="1.0" encoding="utf-8"?>
<sst xmlns="http://schemas.openxmlformats.org/spreadsheetml/2006/main" count="193" uniqueCount="88">
  <si>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</si>
  <si>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</si>
  <si>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</si>
  <si>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</si>
  <si>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</si>
  <si>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</si>
  <si>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</si>
  <si>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</si>
  <si>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</si>
  <si>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</si>
  <si>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</si>
  <si>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</si>
  <si>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</si>
  <si>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</si>
  <si>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</si>
  <si>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</si>
  <si>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</si>
  <si>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</si>
  <si>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</si>
  <si>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</si>
  <si>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</si>
  <si>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</si>
  <si>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</si>
  <si>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</si>
  <si>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</si>
  <si>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</si>
  <si>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</si>
  <si>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</si>
  <si>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</si>
  <si>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</si>
  <si>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</si>
  <si>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</si>
  <si>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</si>
  <si>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</si>
  <si>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</si>
  <si>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</si>
  <si>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</si>
  <si>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</si>
  <si>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</si>
  <si>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</si>
  <si>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</si>
  <si>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</si>
  <si>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0215</t>
  </si>
  <si>
    <t>0219</t>
  </si>
  <si>
    <t>0225</t>
  </si>
  <si>
    <t>0236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</si>
  <si>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</si>
  <si>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</si>
  <si>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</si>
  <si>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</si>
  <si>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</si>
  <si>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</si>
  <si>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</si>
  <si>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</si>
  <si>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</si>
  <si>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Dongli Lake</t>
  </si>
  <si>
    <t>Allard site</t>
  </si>
  <si>
    <t>Palladium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</si>
  <si>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</si>
  <si>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</si>
  <si>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</si>
  <si>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</si>
  <si>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</si>
  <si>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</si>
  <si>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Vanessa Tam</t>
  </si>
  <si>
    <t>Arbutus</t>
  </si>
  <si>
    <t>Emery Phase 4</t>
  </si>
  <si>
    <t>2201</t>
  </si>
  <si>
    <t>WD</t>
  </si>
  <si>
    <t>FEA</t>
  </si>
  <si>
    <t>Feasibility Studies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</si>
  <si>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</si>
  <si>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</si>
  <si>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</si>
  <si>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</si>
  <si>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</si>
  <si>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</si>
  <si>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</si>
  <si>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</si>
  <si>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2003</t>
  </si>
  <si>
    <t>Eastward</t>
  </si>
  <si>
    <t>WORKING FROM HOME</t>
  </si>
  <si>
    <t>OTHER - External Lecture</t>
  </si>
  <si>
    <t>ADMIN - CA Group</t>
  </si>
  <si>
    <t>March 2025</t>
  </si>
  <si>
    <t>03/05, 12, 19, 26 L&amp;L</t>
  </si>
  <si>
    <t>03/13 Team Lunch &amp; Escape Room; 03/28 Happy Hour</t>
  </si>
  <si>
    <t>03/03 Emery Lot 3 Site; 03/04, 28 Eastward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</si>
</sst>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  <fill>
      <patternFill patternType="solid">
        <fgColor theme="0" tint="-0.249977111117893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95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2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5" fillId="3" borderId="18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 applyProtection="1">
      <alignment horizontal="center"/>
      <protection locked="0"/>
    </xf>
    <xf numFmtId="164" fontId="2" fillId="4" borderId="22" xfId="0" applyNumberFormat="1" applyFont="1" applyFill="1" applyBorder="1" applyProtection="1">
      <protection locked="0"/>
    </xf>
    <xf numFmtId="0" fontId="2" fillId="4" borderId="17" xfId="0" applyFont="1" applyFill="1" applyBorder="1" applyAlignment="1" applyProtection="1">
      <alignment horizontal="left"/>
      <protection locked="0"/>
    </xf>
    <xf numFmtId="0" fontId="1" fillId="4" borderId="7" xfId="0" applyFont="1" applyFill="1" applyBorder="1"/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3" xfId="0" applyNumberFormat="1" applyFont="1" applyFill="1" applyBorder="1" applyProtection="1">
      <protection locked="0"/>
    </xf>
    <xf numFmtId="0" fontId="2" fillId="3" borderId="28" xfId="0" applyFont="1" applyFill="1" applyBorder="1" applyAlignment="1" applyProtection="1">
      <alignment horizontal="left"/>
      <protection locked="0"/>
    </xf>
    <xf numFmtId="0" fontId="5" fillId="8" borderId="18" xfId="0" applyFont="1" applyFill="1" applyBorder="1" applyAlignment="1" applyProtection="1">
      <alignment horizontal="center"/>
      <protection locked="0"/>
    </xf>
    <xf numFmtId="164" fontId="5" fillId="8" borderId="22" xfId="0" applyNumberFormat="1" applyFont="1" applyFill="1" applyBorder="1" applyProtection="1">
      <protection locked="0"/>
    </xf>
    <xf numFmtId="0" fontId="2" fillId="8" borderId="6" xfId="0" applyFont="1" applyFill="1" applyBorder="1" applyProtection="1">
      <protection locked="0"/>
    </xf>
    <xf numFmtId="0" fontId="5" fillId="4" borderId="29" xfId="0" applyFont="1" applyFill="1" applyBorder="1" applyProtection="1">
      <protection locked="0"/>
    </xf>
    <xf numFmtId="0" fontId="2" fillId="4" borderId="20" xfId="0" applyFont="1" applyFill="1" applyBorder="1" applyAlignment="1" applyProtection="1">
      <alignment wrapText="1"/>
      <protection locked="0"/>
    </xf>
    <xf numFmtId="164" fontId="2" fillId="4" borderId="17" xfId="0" applyNumberFormat="1" applyFont="1" applyFill="1" applyBorder="1" applyProtection="1">
      <protection locked="0"/>
    </xf>
    <xf numFmtId="0" fontId="2" fillId="8" borderId="28" xfId="0" applyFont="1" applyFill="1" applyBorder="1" applyAlignment="1" applyProtection="1">
      <alignment horizontal="left"/>
      <protection locked="0"/>
    </xf>
    <xf numFmtId="164" fontId="2" fillId="8" borderId="22" xfId="0" applyNumberFormat="1" applyFont="1" applyFill="1" applyBorder="1" applyProtection="1">
      <protection locked="0"/>
    </xf>
    <xf numFmtId="49" fontId="2" fillId="0" borderId="16" xfId="0" applyNumberFormat="1" applyFont="1" applyFill="1" applyBorder="1" applyAlignment="1" applyProtection="1">
      <alignment horizontal="left"/>
      <protection locked="0"/>
    </xf>
    <xf numFmtId="0" fontId="2" fillId="0" borderId="17" xfId="0" applyFont="1" applyFill="1" applyBorder="1" applyProtection="1">
      <protection locked="0"/>
    </xf>
    <xf numFmtId="0" fontId="5" fillId="0" borderId="30" xfId="0" applyFont="1" applyFill="1" applyBorder="1" applyAlignment="1" applyProtection="1">
      <alignment horizontal="center"/>
      <protection locked="0"/>
    </xf>
    <xf numFmtId="164" fontId="5" fillId="0" borderId="22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2"/>
  <sheetViews>
    <sheetView tabSelected="1" zoomScale="103" zoomScaleNormal="103" zoomScaleSheetLayoutView="100" workbookViewId="0">
      <selection activeCell="P18" sqref="P18"/>
    </sheetView>
  </sheetViews>
  <sheetFormatPr defaultColWidth="7.54296875" defaultRowHeight="12.5" x14ac:dyDescent="0.25"/>
  <cols>
    <col min="1" max="1" width="5" customWidth="1"/>
    <col min="2" max="2" width="18.7265625" customWidth="1"/>
    <col min="3" max="3" width="8.7265625" style="19" customWidth="1"/>
    <col min="4" max="15" width="3.26953125" style="1" customWidth="1"/>
    <col min="16" max="16" width="3.1796875" style="1" customWidth="1"/>
    <col min="17" max="34" width="3.26953125" style="1" customWidth="1"/>
    <col min="35" max="35" width="5.7265625" style="20" customWidth="1"/>
    <col min="36" max="36" width="40.7265625" style="1" customWidth="1"/>
    <col min="37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 t="s">
        <v>35</v>
      </c>
      <c r="BA1" s="53" t="s">
        <v>46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 t="s">
        <v>36</v>
      </c>
      <c r="BA2" s="53" t="s">
        <v>47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2" t="s">
        <v>64</v>
      </c>
      <c r="R3" s="48"/>
      <c r="S3" s="48"/>
      <c r="T3" s="48"/>
      <c r="U3" s="49"/>
      <c r="V3" s="49"/>
      <c r="W3" s="49"/>
      <c r="X3" s="49"/>
      <c r="Y3" s="49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1" t="s">
        <v>84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 t="s">
        <v>34</v>
      </c>
      <c r="BA3" s="53" t="s">
        <v>48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 t="s">
        <v>37</v>
      </c>
      <c r="BA4" s="53" t="s">
        <v>49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 t="s">
        <v>38</v>
      </c>
      <c r="BA5" s="53" t="s">
        <v>50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69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 t="s">
        <v>39</v>
      </c>
      <c r="BA6" s="53" t="s">
        <v>51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18</v>
      </c>
      <c r="E7" s="42" t="s">
        <v>18</v>
      </c>
      <c r="F7" s="42" t="s">
        <v>19</v>
      </c>
      <c r="G7" s="42" t="s">
        <v>15</v>
      </c>
      <c r="H7" s="42" t="s">
        <v>16</v>
      </c>
      <c r="I7" s="42" t="s">
        <v>15</v>
      </c>
      <c r="J7" s="42" t="s">
        <v>17</v>
      </c>
      <c r="K7" s="42" t="s">
        <v>18</v>
      </c>
      <c r="L7" s="42" t="s">
        <v>18</v>
      </c>
      <c r="M7" s="42" t="s">
        <v>19</v>
      </c>
      <c r="N7" s="42" t="s">
        <v>15</v>
      </c>
      <c r="O7" s="42" t="s">
        <v>16</v>
      </c>
      <c r="P7" s="42" t="s">
        <v>15</v>
      </c>
      <c r="Q7" s="42" t="s">
        <v>17</v>
      </c>
      <c r="R7" s="42" t="s">
        <v>18</v>
      </c>
      <c r="S7" s="42" t="s">
        <v>18</v>
      </c>
      <c r="T7" s="42" t="s">
        <v>19</v>
      </c>
      <c r="U7" s="42" t="s">
        <v>15</v>
      </c>
      <c r="V7" s="42" t="s">
        <v>16</v>
      </c>
      <c r="W7" s="42" t="s">
        <v>15</v>
      </c>
      <c r="X7" s="42" t="s">
        <v>17</v>
      </c>
      <c r="Y7" s="42" t="s">
        <v>18</v>
      </c>
      <c r="Z7" s="42" t="s">
        <v>18</v>
      </c>
      <c r="AA7" s="42" t="s">
        <v>19</v>
      </c>
      <c r="AB7" s="42" t="s">
        <v>15</v>
      </c>
      <c r="AC7" s="42" t="s">
        <v>16</v>
      </c>
      <c r="AD7" s="42" t="s">
        <v>15</v>
      </c>
      <c r="AE7" s="42" t="s">
        <v>17</v>
      </c>
      <c r="AF7" s="42" t="s">
        <v>18</v>
      </c>
      <c r="AG7" s="42" t="s">
        <v>18</v>
      </c>
      <c r="AH7" s="42" t="s">
        <v>19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 t="s">
        <v>40</v>
      </c>
      <c r="BA7" s="53" t="s">
        <v>52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1"/>
      <c r="B8" s="44"/>
      <c r="C8" s="45"/>
      <c r="D8" s="55" t="s">
        <v>20</v>
      </c>
      <c r="E8" s="55" t="s">
        <v>20</v>
      </c>
      <c r="F8" s="55"/>
      <c r="G8" s="55"/>
      <c r="H8" s="55"/>
      <c r="I8" s="55"/>
      <c r="J8" s="55"/>
      <c r="K8" s="55" t="s">
        <v>20</v>
      </c>
      <c r="L8" s="55" t="s">
        <v>20</v>
      </c>
      <c r="M8" s="55"/>
      <c r="N8" s="55"/>
      <c r="O8" s="55"/>
      <c r="P8" s="55"/>
      <c r="Q8" s="55"/>
      <c r="R8" s="55" t="s">
        <v>20</v>
      </c>
      <c r="S8" s="55" t="s">
        <v>20</v>
      </c>
      <c r="T8" s="55"/>
      <c r="U8" s="55"/>
      <c r="V8" s="55"/>
      <c r="W8" s="55"/>
      <c r="X8" s="55"/>
      <c r="Y8" s="55" t="s">
        <v>20</v>
      </c>
      <c r="Z8" s="55" t="s">
        <v>20</v>
      </c>
      <c r="AA8" s="55"/>
      <c r="AB8" s="55"/>
      <c r="AC8" s="55"/>
      <c r="AD8" s="55"/>
      <c r="AE8" s="55"/>
      <c r="AF8" s="55" t="s">
        <v>20</v>
      </c>
      <c r="AG8" s="55" t="s">
        <v>20</v>
      </c>
      <c r="AH8" s="55"/>
      <c r="AI8" s="56">
        <f t="shared" ref="AI8:AI11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 t="s">
        <v>41</v>
      </c>
      <c r="BA8" s="53" t="s">
        <v>53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82">
        <v>2106</v>
      </c>
      <c r="B9" s="40" t="s">
        <v>65</v>
      </c>
      <c r="C9" s="73" t="s">
        <v>68</v>
      </c>
      <c r="D9" s="55" t="s">
        <v>20</v>
      </c>
      <c r="E9" s="55" t="s">
        <v>20</v>
      </c>
      <c r="F9" s="57"/>
      <c r="G9" s="57"/>
      <c r="H9" s="57"/>
      <c r="I9" s="57"/>
      <c r="J9" s="57"/>
      <c r="K9" s="55" t="s">
        <v>20</v>
      </c>
      <c r="L9" s="55" t="s">
        <v>20</v>
      </c>
      <c r="M9" s="57"/>
      <c r="N9" s="57"/>
      <c r="O9" s="57"/>
      <c r="P9" s="57"/>
      <c r="Q9" s="57"/>
      <c r="R9" s="55" t="s">
        <v>20</v>
      </c>
      <c r="S9" s="55" t="s">
        <v>20</v>
      </c>
      <c r="T9" s="57"/>
      <c r="U9" s="57"/>
      <c r="V9" s="57"/>
      <c r="W9" s="57"/>
      <c r="X9" s="57"/>
      <c r="Y9" s="55" t="s">
        <v>20</v>
      </c>
      <c r="Z9" s="55" t="s">
        <v>20</v>
      </c>
      <c r="AA9" s="57"/>
      <c r="AB9" s="57"/>
      <c r="AC9" s="57"/>
      <c r="AD9" s="57"/>
      <c r="AE9" s="57"/>
      <c r="AF9" s="55" t="s">
        <v>20</v>
      </c>
      <c r="AG9" s="55" t="s">
        <v>20</v>
      </c>
      <c r="AH9" s="57"/>
      <c r="AI9" s="56">
        <f>SUM(D9:AH9)</f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76">
        <v>2201</v>
      </c>
      <c r="B10" s="75" t="s">
        <v>66</v>
      </c>
      <c r="C10" s="74" t="s">
        <v>31</v>
      </c>
      <c r="D10" s="55" t="s">
        <v>20</v>
      </c>
      <c r="E10" s="55" t="s">
        <v>20</v>
      </c>
      <c r="F10" s="55"/>
      <c r="G10" s="55"/>
      <c r="H10" s="55"/>
      <c r="I10" s="55"/>
      <c r="J10" s="55"/>
      <c r="K10" s="55" t="s">
        <v>20</v>
      </c>
      <c r="L10" s="55" t="s">
        <v>20</v>
      </c>
      <c r="M10" s="55"/>
      <c r="N10" s="55"/>
      <c r="O10" s="55"/>
      <c r="P10" s="55"/>
      <c r="Q10" s="55"/>
      <c r="R10" s="55" t="s">
        <v>20</v>
      </c>
      <c r="S10" s="55" t="s">
        <v>20</v>
      </c>
      <c r="T10" s="55"/>
      <c r="U10" s="55"/>
      <c r="V10" s="55"/>
      <c r="W10" s="55"/>
      <c r="X10" s="55"/>
      <c r="Y10" s="55" t="s">
        <v>20</v>
      </c>
      <c r="Z10" s="55" t="s">
        <v>20</v>
      </c>
      <c r="AA10" s="55"/>
      <c r="AB10" s="55"/>
      <c r="AC10" s="55"/>
      <c r="AD10" s="55"/>
      <c r="AE10" s="55"/>
      <c r="AF10" s="55" t="s">
        <v>20</v>
      </c>
      <c r="AG10" s="55" t="s">
        <v>20</v>
      </c>
      <c r="AH10" s="55"/>
      <c r="AI10" s="56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 t="s">
        <v>42</v>
      </c>
      <c r="BA10" s="53" t="s">
        <v>54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2" t="s">
        <v>67</v>
      </c>
      <c r="B11" s="40" t="s">
        <v>66</v>
      </c>
      <c r="C11" s="73" t="s">
        <v>27</v>
      </c>
      <c r="D11" s="55" t="s">
        <v>20</v>
      </c>
      <c r="E11" s="55" t="s">
        <v>20</v>
      </c>
      <c r="F11" s="57"/>
      <c r="G11" s="57"/>
      <c r="H11" s="57"/>
      <c r="I11" s="57"/>
      <c r="J11" s="57"/>
      <c r="K11" s="55" t="s">
        <v>20</v>
      </c>
      <c r="L11" s="55" t="s">
        <v>20</v>
      </c>
      <c r="M11" s="57"/>
      <c r="N11" s="57"/>
      <c r="O11" s="57"/>
      <c r="P11" s="57"/>
      <c r="Q11" s="57"/>
      <c r="R11" s="55" t="s">
        <v>20</v>
      </c>
      <c r="S11" s="55" t="s">
        <v>20</v>
      </c>
      <c r="T11" s="57"/>
      <c r="U11" s="57"/>
      <c r="V11" s="57"/>
      <c r="W11" s="57"/>
      <c r="X11" s="57"/>
      <c r="Y11" s="55" t="s">
        <v>20</v>
      </c>
      <c r="Z11" s="55" t="s">
        <v>20</v>
      </c>
      <c r="AA11" s="57"/>
      <c r="AB11" s="57"/>
      <c r="AC11" s="57"/>
      <c r="AD11" s="57"/>
      <c r="AE11" s="57"/>
      <c r="AF11" s="55" t="s">
        <v>20</v>
      </c>
      <c r="AG11" s="55" t="s">
        <v>20</v>
      </c>
      <c r="AH11" s="57"/>
      <c r="AI11" s="56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 t="s">
        <v>43</v>
      </c>
      <c r="BA11" s="53" t="s">
        <v>57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76">
        <v>2201</v>
      </c>
      <c r="B12" s="88" t="s">
        <v>66</v>
      </c>
      <c r="C12" s="74" t="s">
        <v>33</v>
      </c>
      <c r="D12" s="55" t="s">
        <v>20</v>
      </c>
      <c r="E12" s="55" t="s">
        <v>20</v>
      </c>
      <c r="F12" s="55"/>
      <c r="G12" s="55"/>
      <c r="H12" s="55"/>
      <c r="I12" s="55"/>
      <c r="J12" s="55"/>
      <c r="K12" s="55" t="s">
        <v>20</v>
      </c>
      <c r="L12" s="55" t="s">
        <v>20</v>
      </c>
      <c r="M12" s="55"/>
      <c r="N12" s="55"/>
      <c r="O12" s="55"/>
      <c r="P12" s="55"/>
      <c r="Q12" s="55"/>
      <c r="R12" s="55" t="s">
        <v>20</v>
      </c>
      <c r="S12" s="55" t="s">
        <v>20</v>
      </c>
      <c r="T12" s="55"/>
      <c r="U12" s="55"/>
      <c r="V12" s="55"/>
      <c r="W12" s="55"/>
      <c r="X12" s="55"/>
      <c r="Y12" s="55" t="s">
        <v>20</v>
      </c>
      <c r="Z12" s="55" t="s">
        <v>20</v>
      </c>
      <c r="AA12" s="55"/>
      <c r="AB12" s="55"/>
      <c r="AC12" s="55"/>
      <c r="AD12" s="55"/>
      <c r="AE12" s="55"/>
      <c r="AF12" s="55" t="s">
        <v>20</v>
      </c>
      <c r="AG12" s="55" t="s">
        <v>20</v>
      </c>
      <c r="AH12" s="55"/>
      <c r="AI12" s="56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 t="s">
        <v>44</v>
      </c>
      <c r="BA12" s="53" t="s">
        <v>56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4" customFormat="1" ht="12" customHeight="1" x14ac:dyDescent="0.25">
      <c r="A13" s="89">
        <v>2201</v>
      </c>
      <c r="B13" s="90" t="s">
        <v>66</v>
      </c>
      <c r="C13" s="83" t="s">
        <v>68</v>
      </c>
      <c r="D13" s="55" t="s">
        <v>20</v>
      </c>
      <c r="E13" s="55" t="s">
        <v>20</v>
      </c>
      <c r="F13" s="84">
        <v>7.5</v>
      </c>
      <c r="G13" s="84">
        <v>3.5</v>
      </c>
      <c r="H13" s="84">
        <v>6.5</v>
      </c>
      <c r="I13" s="84">
        <v>6.5</v>
      </c>
      <c r="J13" s="84">
        <v>5.5</v>
      </c>
      <c r="K13" s="55" t="s">
        <v>20</v>
      </c>
      <c r="L13" s="55" t="s">
        <v>20</v>
      </c>
      <c r="M13" s="84">
        <v>5.5</v>
      </c>
      <c r="N13" s="84"/>
      <c r="O13" s="84">
        <v>5.5</v>
      </c>
      <c r="P13" s="84">
        <v>2.5</v>
      </c>
      <c r="Q13" s="84"/>
      <c r="R13" s="55" t="s">
        <v>20</v>
      </c>
      <c r="S13" s="55" t="s">
        <v>20</v>
      </c>
      <c r="T13" s="84"/>
      <c r="U13" s="84">
        <v>3.5</v>
      </c>
      <c r="V13" s="84">
        <v>7.5</v>
      </c>
      <c r="W13" s="84">
        <v>5.5</v>
      </c>
      <c r="X13" s="84">
        <v>2.5</v>
      </c>
      <c r="Y13" s="55" t="s">
        <v>20</v>
      </c>
      <c r="Z13" s="55" t="s">
        <v>20</v>
      </c>
      <c r="AA13" s="84">
        <v>7.5</v>
      </c>
      <c r="AB13" s="84">
        <v>5</v>
      </c>
      <c r="AC13" s="84">
        <v>8</v>
      </c>
      <c r="AD13" s="84">
        <v>7.5</v>
      </c>
      <c r="AE13" s="84">
        <v>4.5</v>
      </c>
      <c r="AF13" s="55" t="s">
        <v>20</v>
      </c>
      <c r="AG13" s="55" t="s">
        <v>20</v>
      </c>
      <c r="AH13" s="84">
        <v>7.5</v>
      </c>
      <c r="AI13" s="56">
        <f>SUM(F13:AE13)</f>
        <v>94.5</v>
      </c>
      <c r="AJ13" s="85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91" t="s">
        <v>79</v>
      </c>
      <c r="B14" s="92" t="s">
        <v>80</v>
      </c>
      <c r="C14" s="93" t="s">
        <v>78</v>
      </c>
      <c r="D14" s="55" t="s">
        <v>20</v>
      </c>
      <c r="E14" s="55" t="s">
        <v>20</v>
      </c>
      <c r="F14" s="94"/>
      <c r="G14" s="94">
        <v>2.5</v>
      </c>
      <c r="H14" s="94"/>
      <c r="I14" s="94">
        <v>1</v>
      </c>
      <c r="J14" s="94">
        <v>2.5</v>
      </c>
      <c r="K14" s="55" t="s">
        <v>20</v>
      </c>
      <c r="L14" s="55" t="s">
        <v>20</v>
      </c>
      <c r="M14" s="94">
        <v>2</v>
      </c>
      <c r="N14" s="94"/>
      <c r="O14" s="94">
        <v>3</v>
      </c>
      <c r="P14" s="94"/>
      <c r="Q14" s="94">
        <v>1</v>
      </c>
      <c r="R14" s="55" t="s">
        <v>20</v>
      </c>
      <c r="S14" s="55" t="s">
        <v>20</v>
      </c>
      <c r="T14" s="94"/>
      <c r="U14" s="94">
        <v>4.5</v>
      </c>
      <c r="V14" s="94"/>
      <c r="W14" s="94">
        <v>2</v>
      </c>
      <c r="X14" s="94">
        <v>5.5</v>
      </c>
      <c r="Y14" s="55" t="s">
        <v>20</v>
      </c>
      <c r="Z14" s="55" t="s">
        <v>20</v>
      </c>
      <c r="AA14" s="94"/>
      <c r="AB14" s="94">
        <v>2.5</v>
      </c>
      <c r="AC14" s="94"/>
      <c r="AD14" s="94"/>
      <c r="AE14" s="94">
        <v>0.5</v>
      </c>
      <c r="AF14" s="55" t="s">
        <v>20</v>
      </c>
      <c r="AG14" s="55" t="s">
        <v>20</v>
      </c>
      <c r="AH14" s="94">
        <v>1</v>
      </c>
      <c r="AI14" s="56">
        <f>SUM(D14:AH14)</f>
        <v>28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 t="s">
        <v>45</v>
      </c>
      <c r="BA14" s="53" t="s">
        <v>55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2" customFormat="1" x14ac:dyDescent="0.25">
      <c r="A15" s="11"/>
      <c r="B15" s="54" t="s">
        <v>6</v>
      </c>
      <c r="C15" s="86"/>
      <c r="D15" s="58">
        <f t="shared" ref="D15:AI15" si="1">SUM(D8:D14)</f>
        <v>0</v>
      </c>
      <c r="E15" s="58">
        <f t="shared" si="1"/>
        <v>0</v>
      </c>
      <c r="F15" s="58">
        <f t="shared" si="1"/>
        <v>7.5</v>
      </c>
      <c r="G15" s="58">
        <f t="shared" si="1"/>
        <v>6</v>
      </c>
      <c r="H15" s="58">
        <f t="shared" si="1"/>
        <v>6.5</v>
      </c>
      <c r="I15" s="58">
        <f t="shared" si="1"/>
        <v>7.5</v>
      </c>
      <c r="J15" s="58">
        <f t="shared" si="1"/>
        <v>8</v>
      </c>
      <c r="K15" s="58">
        <f t="shared" si="1"/>
        <v>0</v>
      </c>
      <c r="L15" s="58">
        <f t="shared" si="1"/>
        <v>0</v>
      </c>
      <c r="M15" s="58">
        <f t="shared" si="1"/>
        <v>7.5</v>
      </c>
      <c r="N15" s="58">
        <f t="shared" si="1"/>
        <v>0</v>
      </c>
      <c r="O15" s="58">
        <f t="shared" si="1"/>
        <v>8.5</v>
      </c>
      <c r="P15" s="58">
        <f t="shared" si="1"/>
        <v>2.5</v>
      </c>
      <c r="Q15" s="58">
        <f t="shared" si="1"/>
        <v>1</v>
      </c>
      <c r="R15" s="58">
        <f t="shared" si="1"/>
        <v>0</v>
      </c>
      <c r="S15" s="58">
        <f t="shared" si="1"/>
        <v>0</v>
      </c>
      <c r="T15" s="58">
        <f t="shared" si="1"/>
        <v>0</v>
      </c>
      <c r="U15" s="58">
        <f t="shared" si="1"/>
        <v>8</v>
      </c>
      <c r="V15" s="58">
        <f t="shared" si="1"/>
        <v>7.5</v>
      </c>
      <c r="W15" s="58">
        <f t="shared" si="1"/>
        <v>7.5</v>
      </c>
      <c r="X15" s="58">
        <f t="shared" si="1"/>
        <v>8</v>
      </c>
      <c r="Y15" s="58">
        <f t="shared" si="1"/>
        <v>0</v>
      </c>
      <c r="Z15" s="58">
        <f t="shared" si="1"/>
        <v>0</v>
      </c>
      <c r="AA15" s="58">
        <f t="shared" si="1"/>
        <v>7.5</v>
      </c>
      <c r="AB15" s="58">
        <f t="shared" si="1"/>
        <v>7.5</v>
      </c>
      <c r="AC15" s="58">
        <f t="shared" si="1"/>
        <v>8</v>
      </c>
      <c r="AD15" s="58">
        <f t="shared" si="1"/>
        <v>7.5</v>
      </c>
      <c r="AE15" s="58">
        <f t="shared" si="1"/>
        <v>5</v>
      </c>
      <c r="AF15" s="58">
        <f t="shared" ref="AF15:AH15" si="2">SUM(AF8:AF14)</f>
        <v>0</v>
      </c>
      <c r="AG15" s="58">
        <f t="shared" si="2"/>
        <v>0</v>
      </c>
      <c r="AH15" s="58">
        <f t="shared" si="2"/>
        <v>8.5</v>
      </c>
      <c r="AI15" s="56">
        <f t="shared" si="1"/>
        <v>122.5</v>
      </c>
      <c r="AJ15" s="47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30" t="s">
        <v>58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6" customFormat="1" x14ac:dyDescent="0.25">
      <c r="A16" s="12" t="s">
        <v>7</v>
      </c>
      <c r="B16" s="13"/>
      <c r="C16" s="13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56">
        <f t="shared" ref="AI16:AI25" si="3">SUM(D16:AH16)</f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</row>
    <row r="17" spans="1:190" s="26" customFormat="1" x14ac:dyDescent="0.25">
      <c r="A17" s="12" t="s">
        <v>14</v>
      </c>
      <c r="B17" s="13"/>
      <c r="C17" s="13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>
        <v>3.5</v>
      </c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>
        <v>1</v>
      </c>
      <c r="AF17" s="60"/>
      <c r="AG17" s="60"/>
      <c r="AH17" s="60"/>
      <c r="AI17" s="56">
        <f t="shared" si="3"/>
        <v>4.5</v>
      </c>
      <c r="AJ17" s="47" t="s">
        <v>86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6" customFormat="1" x14ac:dyDescent="0.25">
      <c r="A18" s="12" t="s">
        <v>83</v>
      </c>
      <c r="B18" s="13"/>
      <c r="C18" s="13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>
        <v>1</v>
      </c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56">
        <f>SUM(D18:AH18)</f>
        <v>1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2" customFormat="1" x14ac:dyDescent="0.25">
      <c r="A19" s="12" t="s">
        <v>8</v>
      </c>
      <c r="B19" s="13"/>
      <c r="C19" s="13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56">
        <f t="shared" si="3"/>
        <v>0</v>
      </c>
      <c r="AJ19" s="47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x14ac:dyDescent="0.25">
      <c r="A20" s="12" t="s">
        <v>22</v>
      </c>
      <c r="B20" s="13"/>
      <c r="C20" s="13"/>
      <c r="D20" s="60"/>
      <c r="E20" s="60"/>
      <c r="F20" s="60">
        <v>2</v>
      </c>
      <c r="G20" s="60">
        <v>2</v>
      </c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>
        <v>2</v>
      </c>
      <c r="AF20" s="60"/>
      <c r="AG20" s="60"/>
      <c r="AH20" s="60"/>
      <c r="AI20" s="56">
        <f t="shared" si="3"/>
        <v>6</v>
      </c>
      <c r="AJ20" s="87" t="s">
        <v>87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x14ac:dyDescent="0.25">
      <c r="A21" s="11" t="s">
        <v>63</v>
      </c>
      <c r="B21" s="14"/>
      <c r="C21" s="14"/>
      <c r="D21" s="60"/>
      <c r="E21" s="60"/>
      <c r="F21" s="60"/>
      <c r="G21" s="60"/>
      <c r="H21" s="60">
        <v>1</v>
      </c>
      <c r="I21" s="60"/>
      <c r="J21" s="60"/>
      <c r="K21" s="60"/>
      <c r="L21" s="60"/>
      <c r="M21" s="60"/>
      <c r="N21" s="60"/>
      <c r="O21" s="60">
        <v>1</v>
      </c>
      <c r="P21" s="60"/>
      <c r="Q21" s="60"/>
      <c r="R21" s="60"/>
      <c r="S21" s="60"/>
      <c r="T21" s="60"/>
      <c r="U21" s="60"/>
      <c r="V21" s="60">
        <v>1</v>
      </c>
      <c r="W21" s="60"/>
      <c r="X21" s="60"/>
      <c r="Y21" s="60"/>
      <c r="Z21" s="60"/>
      <c r="AA21" s="60"/>
      <c r="AB21" s="60"/>
      <c r="AC21" s="60">
        <v>1</v>
      </c>
      <c r="AD21" s="60"/>
      <c r="AE21" s="60"/>
      <c r="AF21" s="60"/>
      <c r="AG21" s="60"/>
      <c r="AH21" s="60"/>
      <c r="AI21" s="56"/>
      <c r="AJ21" s="50" t="s">
        <v>85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5">
      <c r="A22" s="11" t="s">
        <v>12</v>
      </c>
      <c r="B22" s="14"/>
      <c r="C22" s="14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>
        <v>7.5</v>
      </c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56">
        <f t="shared" si="3"/>
        <v>7.5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5">
      <c r="A23" s="11" t="s">
        <v>13</v>
      </c>
      <c r="B23" s="14"/>
      <c r="C23" s="14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56">
        <f>SUM(D23:AH23)</f>
        <v>0</v>
      </c>
      <c r="AJ23" s="5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5">
      <c r="A24" s="77" t="s">
        <v>82</v>
      </c>
      <c r="B24" s="14"/>
      <c r="C24" s="14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56">
        <f t="shared" si="3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5">
      <c r="A25" s="11" t="s">
        <v>29</v>
      </c>
      <c r="B25" s="14"/>
      <c r="C25" s="14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56">
        <f t="shared" si="3"/>
        <v>0</v>
      </c>
      <c r="AJ25" s="47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9</v>
      </c>
      <c r="B26" s="14"/>
      <c r="C26" s="14"/>
      <c r="D26" s="58">
        <f t="shared" ref="D26:AE26" si="4">SUM(D15:D25)</f>
        <v>0</v>
      </c>
      <c r="E26" s="58">
        <f t="shared" si="4"/>
        <v>0</v>
      </c>
      <c r="F26" s="58">
        <f t="shared" si="4"/>
        <v>9.5</v>
      </c>
      <c r="G26" s="58">
        <f t="shared" si="4"/>
        <v>8</v>
      </c>
      <c r="H26" s="58">
        <f t="shared" si="4"/>
        <v>7.5</v>
      </c>
      <c r="I26" s="58">
        <f t="shared" si="4"/>
        <v>7.5</v>
      </c>
      <c r="J26" s="58">
        <f t="shared" si="4"/>
        <v>8</v>
      </c>
      <c r="K26" s="58">
        <f t="shared" si="4"/>
        <v>0</v>
      </c>
      <c r="L26" s="58">
        <f t="shared" si="4"/>
        <v>0</v>
      </c>
      <c r="M26" s="58">
        <f t="shared" si="4"/>
        <v>7.5</v>
      </c>
      <c r="N26" s="58">
        <f t="shared" si="4"/>
        <v>7.5</v>
      </c>
      <c r="O26" s="58">
        <f t="shared" si="4"/>
        <v>9.5</v>
      </c>
      <c r="P26" s="58">
        <f t="shared" si="4"/>
        <v>6</v>
      </c>
      <c r="Q26" s="58">
        <f t="shared" si="4"/>
        <v>1</v>
      </c>
      <c r="R26" s="58">
        <f t="shared" si="4"/>
        <v>0</v>
      </c>
      <c r="S26" s="58">
        <f t="shared" si="4"/>
        <v>0</v>
      </c>
      <c r="T26" s="58">
        <f t="shared" si="4"/>
        <v>0</v>
      </c>
      <c r="U26" s="58">
        <f t="shared" si="4"/>
        <v>8</v>
      </c>
      <c r="V26" s="58">
        <f t="shared" si="4"/>
        <v>8.5</v>
      </c>
      <c r="W26" s="58">
        <f t="shared" si="4"/>
        <v>7.5</v>
      </c>
      <c r="X26" s="58">
        <f t="shared" si="4"/>
        <v>9</v>
      </c>
      <c r="Y26" s="58">
        <f t="shared" si="4"/>
        <v>0</v>
      </c>
      <c r="Z26" s="58">
        <f t="shared" si="4"/>
        <v>0</v>
      </c>
      <c r="AA26" s="58">
        <f t="shared" si="4"/>
        <v>7.5</v>
      </c>
      <c r="AB26" s="58">
        <f t="shared" si="4"/>
        <v>7.5</v>
      </c>
      <c r="AC26" s="58">
        <f t="shared" si="4"/>
        <v>9</v>
      </c>
      <c r="AD26" s="58">
        <f t="shared" si="4"/>
        <v>7.5</v>
      </c>
      <c r="AE26" s="58">
        <f t="shared" si="4"/>
        <v>8</v>
      </c>
      <c r="AF26" s="58">
        <f t="shared" ref="AF26:AH26" si="5">SUM(AF15:AF25)</f>
        <v>0</v>
      </c>
      <c r="AG26" s="58">
        <f t="shared" si="5"/>
        <v>0</v>
      </c>
      <c r="AH26" s="58">
        <f t="shared" si="5"/>
        <v>8.5</v>
      </c>
      <c r="AI26" s="59">
        <f t="shared" ref="AI26" si="6">SUM(AI15:AI25)</f>
        <v>141.5</v>
      </c>
      <c r="AJ26" s="2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78"/>
      <c r="B27" s="16"/>
      <c r="C27" s="16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80"/>
      <c r="AJ27" s="17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81</v>
      </c>
      <c r="B28" s="14"/>
      <c r="C28" s="14"/>
      <c r="D28" s="81"/>
      <c r="E28" s="81"/>
      <c r="F28" s="81"/>
      <c r="G28" s="81"/>
      <c r="H28" s="81"/>
      <c r="I28" s="81">
        <v>7.5</v>
      </c>
      <c r="J28" s="81">
        <v>2.5</v>
      </c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>
        <v>3</v>
      </c>
      <c r="V28" s="81"/>
      <c r="W28" s="81"/>
      <c r="X28" s="81">
        <v>2</v>
      </c>
      <c r="Y28" s="81"/>
      <c r="Z28" s="81"/>
      <c r="AA28" s="81">
        <v>3</v>
      </c>
      <c r="AB28" s="81"/>
      <c r="AC28" s="81"/>
      <c r="AD28" s="81"/>
      <c r="AE28" s="81"/>
      <c r="AF28" s="81"/>
      <c r="AG28" s="81"/>
      <c r="AH28" s="81">
        <v>3</v>
      </c>
      <c r="AI28" s="56">
        <f>SUM(D28:AH28)</f>
        <v>21</v>
      </c>
      <c r="AJ28" s="17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78"/>
      <c r="B29" s="16"/>
      <c r="C29" s="16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80"/>
      <c r="AJ29" s="17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s="30" customFormat="1" ht="13" thickBot="1" x14ac:dyDescent="0.3">
      <c r="A30" s="15" t="s">
        <v>10</v>
      </c>
      <c r="B30" s="16"/>
      <c r="C30" s="17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31"/>
      <c r="AZ30" s="53"/>
    </row>
    <row r="31" spans="1:190" s="30" customFormat="1" ht="10.5" thickBot="1" x14ac:dyDescent="0.25">
      <c r="A31" s="18" t="s">
        <v>69</v>
      </c>
      <c r="B31" s="17" t="s">
        <v>70</v>
      </c>
      <c r="C31" s="17"/>
      <c r="D31" s="61"/>
      <c r="E31" s="61"/>
      <c r="F31" s="61" t="s">
        <v>68</v>
      </c>
      <c r="G31" s="61"/>
      <c r="H31" s="61" t="s">
        <v>26</v>
      </c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Y31" s="61"/>
      <c r="Z31" s="61"/>
      <c r="AA31" s="61"/>
      <c r="AB31" s="61"/>
      <c r="AC31" s="61"/>
      <c r="AD31" s="61"/>
      <c r="AE31" s="61"/>
      <c r="AF31" s="67" t="s">
        <v>11</v>
      </c>
      <c r="AG31" s="66">
        <f>21</f>
        <v>21</v>
      </c>
      <c r="AH31" s="61"/>
      <c r="AI31" s="62">
        <f>AG31*7.5</f>
        <v>157.5</v>
      </c>
      <c r="AJ31" s="31"/>
      <c r="AZ31" s="53"/>
    </row>
    <row r="32" spans="1:190" s="30" customFormat="1" ht="10" x14ac:dyDescent="0.2">
      <c r="A32" s="18" t="s">
        <v>24</v>
      </c>
      <c r="B32" s="17" t="s">
        <v>25</v>
      </c>
      <c r="C32" s="17"/>
      <c r="D32" s="61"/>
      <c r="E32" s="61"/>
      <c r="F32" s="61" t="s">
        <v>31</v>
      </c>
      <c r="G32" s="61"/>
      <c r="H32" s="61" t="s">
        <v>71</v>
      </c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31"/>
      <c r="AZ32" s="53"/>
    </row>
    <row r="33" spans="1:52" s="30" customFormat="1" ht="10" x14ac:dyDescent="0.2">
      <c r="A33" s="18" t="s">
        <v>72</v>
      </c>
      <c r="B33" s="17" t="s">
        <v>73</v>
      </c>
      <c r="C33" s="17"/>
      <c r="D33" s="61"/>
      <c r="E33" s="61"/>
      <c r="F33" s="63" t="s">
        <v>33</v>
      </c>
      <c r="G33" s="63"/>
      <c r="H33" s="63" t="s">
        <v>74</v>
      </c>
      <c r="I33" s="63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Y33" s="61"/>
      <c r="Z33" s="61"/>
      <c r="AA33" s="61"/>
      <c r="AB33" s="61"/>
      <c r="AC33" s="61"/>
      <c r="AD33" s="61"/>
      <c r="AE33" s="61"/>
      <c r="AF33" s="67" t="s">
        <v>60</v>
      </c>
      <c r="AG33" s="61"/>
      <c r="AH33" s="61"/>
      <c r="AI33" s="61">
        <f>AI26-AI31</f>
        <v>-16</v>
      </c>
      <c r="AJ33" s="70" t="s">
        <v>59</v>
      </c>
      <c r="AZ33" s="53"/>
    </row>
    <row r="34" spans="1:52" s="30" customFormat="1" ht="10" x14ac:dyDescent="0.2">
      <c r="A34" s="18" t="s">
        <v>23</v>
      </c>
      <c r="B34" s="17" t="s">
        <v>75</v>
      </c>
      <c r="C34" s="17"/>
      <c r="D34" s="63"/>
      <c r="E34" s="63"/>
      <c r="F34" s="63" t="s">
        <v>32</v>
      </c>
      <c r="G34" s="63"/>
      <c r="H34" s="63" t="s">
        <v>76</v>
      </c>
      <c r="I34" s="63"/>
      <c r="J34" s="63"/>
      <c r="K34" s="63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31"/>
    </row>
    <row r="35" spans="1:52" s="30" customFormat="1" ht="10" x14ac:dyDescent="0.2">
      <c r="A35" s="18" t="s">
        <v>27</v>
      </c>
      <c r="B35" s="17" t="s">
        <v>77</v>
      </c>
      <c r="C35" s="17"/>
      <c r="D35" s="63"/>
      <c r="E35" s="63"/>
      <c r="F35" s="61" t="s">
        <v>78</v>
      </c>
      <c r="G35" s="61"/>
      <c r="H35" s="61" t="s">
        <v>28</v>
      </c>
      <c r="I35" s="61"/>
      <c r="J35" s="61"/>
      <c r="K35" s="61"/>
      <c r="L35" s="61"/>
      <c r="M35" s="61"/>
      <c r="N35" s="61"/>
      <c r="O35" s="61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8" t="s">
        <v>61</v>
      </c>
      <c r="AG35" s="63"/>
      <c r="AH35" s="63"/>
      <c r="AI35" s="64">
        <f>42</f>
        <v>42</v>
      </c>
      <c r="AJ35" s="31"/>
    </row>
    <row r="36" spans="1:52" s="30" customFormat="1" ht="10" x14ac:dyDescent="0.2">
      <c r="A36" s="17"/>
      <c r="B36" s="17"/>
      <c r="C36" s="31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31"/>
    </row>
    <row r="37" spans="1:52" s="30" customFormat="1" ht="13" thickBot="1" x14ac:dyDescent="0.3">
      <c r="A37" s="29"/>
      <c r="B37" s="29"/>
      <c r="C37" s="29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Y37" s="63"/>
      <c r="Z37" s="63"/>
      <c r="AA37" s="63"/>
      <c r="AB37" s="63"/>
      <c r="AC37" s="63"/>
      <c r="AD37" s="63"/>
      <c r="AE37" s="63"/>
      <c r="AF37" s="68" t="s">
        <v>62</v>
      </c>
      <c r="AG37" s="63"/>
      <c r="AH37" s="63"/>
      <c r="AI37" s="65">
        <f>AI35+AI33</f>
        <v>26</v>
      </c>
      <c r="AJ37" s="31"/>
    </row>
    <row r="38" spans="1:52" s="30" customFormat="1" ht="13" thickTop="1" x14ac:dyDescent="0.25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52" s="30" customFormat="1" x14ac:dyDescent="0.25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52" s="30" customFormat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x14ac:dyDescent="0.25">
      <c r="C42"/>
      <c r="AI42" s="1"/>
    </row>
    <row r="43" spans="1:52" x14ac:dyDescent="0.25">
      <c r="C43"/>
      <c r="AI43" s="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6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Vanessa Tam</cp:lastModifiedBy>
  <cp:lastPrinted>2025-03-03T21:57:00Z</cp:lastPrinted>
  <dcterms:created xsi:type="dcterms:W3CDTF">1998-07-03T22:57:08Z</dcterms:created>
  <dcterms:modified xsi:type="dcterms:W3CDTF">2025-04-03T19:29:02Z</dcterms:modified>
</cp:coreProperties>
</file>