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cviera/Git/Excel-Challenge/"/>
    </mc:Choice>
  </mc:AlternateContent>
  <xr:revisionPtr revIDLastSave="0" documentId="8_{4E8E71CD-A6B9-F44A-9B47-4AA3F1ACCE0B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Category Stats" sheetId="2" r:id="rId1"/>
    <sheet name="Sub-Category Stats" sheetId="3" r:id="rId2"/>
    <sheet name="Launch Date Outcomes" sheetId="4" r:id="rId3"/>
    <sheet name="Outcome Based on Goals" sheetId="5" r:id="rId4"/>
    <sheet name="Raw Data" sheetId="1" r:id="rId5"/>
  </sheets>
  <definedNames>
    <definedName name="_xlnm._FilterDatabase" localSheetId="4" hidden="1">'Raw Data'!$A$1:$O$4115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C12" i="5"/>
  <c r="C11" i="5"/>
  <c r="C10" i="5"/>
  <c r="C9" i="5"/>
  <c r="C8" i="5"/>
  <c r="C7" i="5"/>
  <c r="C6" i="5"/>
  <c r="C13" i="5"/>
  <c r="B12" i="5"/>
  <c r="B11" i="5"/>
  <c r="B10" i="5"/>
  <c r="B9" i="5"/>
  <c r="B8" i="5"/>
  <c r="B7" i="5"/>
  <c r="B6" i="5"/>
  <c r="D5" i="5"/>
  <c r="C5" i="5"/>
  <c r="B5" i="5"/>
  <c r="D4" i="5"/>
  <c r="C4" i="5"/>
  <c r="B4" i="5"/>
  <c r="D3" i="5"/>
  <c r="C3" i="5"/>
  <c r="B3" i="5"/>
  <c r="B13" i="5"/>
  <c r="H2" i="5"/>
  <c r="G2" i="5"/>
  <c r="F2" i="5"/>
  <c r="D2" i="5"/>
  <c r="C2" i="5"/>
  <c r="B2" i="5"/>
  <c r="E11" i="5" l="1"/>
  <c r="H11" i="5" s="1"/>
  <c r="E5" i="5"/>
  <c r="G5" i="5" s="1"/>
  <c r="E4" i="5"/>
  <c r="G4" i="5" s="1"/>
  <c r="E12" i="5"/>
  <c r="G11" i="5"/>
  <c r="F11" i="5"/>
  <c r="E10" i="5"/>
  <c r="E9" i="5"/>
  <c r="E6" i="5"/>
  <c r="E3" i="5"/>
  <c r="F3" i="5" s="1"/>
  <c r="E13" i="5"/>
  <c r="E2" i="5"/>
  <c r="E8" i="5"/>
  <c r="E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5" i="5" l="1"/>
  <c r="H5" i="5"/>
  <c r="G3" i="5"/>
  <c r="H3" i="5"/>
  <c r="H13" i="5"/>
  <c r="G13" i="5"/>
  <c r="F13" i="5"/>
  <c r="F4" i="5"/>
  <c r="H4" i="5"/>
  <c r="G12" i="5"/>
  <c r="H12" i="5"/>
  <c r="F12" i="5"/>
  <c r="G10" i="5"/>
  <c r="H10" i="5"/>
  <c r="F10" i="5"/>
  <c r="G9" i="5"/>
  <c r="H9" i="5"/>
  <c r="F9" i="5"/>
  <c r="H8" i="5"/>
  <c r="G8" i="5"/>
  <c r="F8" i="5"/>
  <c r="H7" i="5"/>
  <c r="G7" i="5"/>
  <c r="F7" i="5"/>
  <c r="G6" i="5"/>
  <c r="H6" i="5"/>
  <c r="F6" i="5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<sst xmlns="http://schemas.openxmlformats.org/spreadsheetml/2006/main" count="33047" uniqueCount="8401">
  <si>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</si>
  <si>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</si>
  <si>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</si>
  <si>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</si>
  <si>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</si>
  <si>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</si>
  <si>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</si>
  <si>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</si>
  <si>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</si>
  <si>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</si>
  <si>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</si>
  <si>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</si>
  <si>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</si>
  <si>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</si>
  <si>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</si>
  <si>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</si>
  <si>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</si>
  <si>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</si>
  <si>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</si>
  <si>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</si>
  <si>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</si>
  <si>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</si>
  <si>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</si>
  <si>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</si>
  <si>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</si>
  <si>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</si>
  <si>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</si>
  <si>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</si>
  <si>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</si>
  <si>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</si>
  <si>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</si>
  <si>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</si>
  <si>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</si>
  <si>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</si>
  <si>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</si>
  <si>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</si>
  <si>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</si>
  <si>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</si>
  <si>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</si>
  <si>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</si>
  <si>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</si>
  <si>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</si>
  <si>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</si>
  <si>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</si>
  <si>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</si>
  <si>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</si>
  <si>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</si>
  <si>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</si>
  <si>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</si>
  <si>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</si>
  <si>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</si>
  <si>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</si>
  <si>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</si>
  <si>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</si>
  <si>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</si>
  <si>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</si>
  <si>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</si>
  <si>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</si>
  <si>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</si>
  <si>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</si>
  <si>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</si>
  <si>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</si>
  <si>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</si>
  <si>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</si>
  <si>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</si>
  <si>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</si>
  <si>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</si>
  <si>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</si>
  <si>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</si>
  <si>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</si>
  <si>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</si>
  <si>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</si>
  <si>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</si>
  <si>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</si>
  <si>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</si>
  <si>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</si>
  <si>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</si>
  <si>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</si>
  <si>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</si>
  <si>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</si>
  <si>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</si>
  <si>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</si>
  <si>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</si>
  <si>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</si>
  <si>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</si>
  <si>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</si>
  <si>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</si>
  <si>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</si>
  <si>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</si>
  <si>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</si>
  <si>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</si>
  <si>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</si>
  <si>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</si>
  <si>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</si>
  <si>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</si>
  <si>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</si>
  <si>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</si>
  <si>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</si>
  <si>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</si>
  <si>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</si>
  <si>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</si>
  <si>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</si>
  <si>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</si>
  <si>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</si>
  <si>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</si>
  <si>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</si>
  <si>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</si>
  <si>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</si>
  <si>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</si>
  <si>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</si>
  <si>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</si>
  <si>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</si>
  <si>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</si>
  <si>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</si>
  <si>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</si>
  <si>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</si>
  <si>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</si>
  <si>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</si>
  <si>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</si>
  <si>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</si>
  <si>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</si>
  <si>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</si>
  <si>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</si>
  <si>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</si>
  <si>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</si>
  <si>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</si>
  <si>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</si>
  <si>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</si>
  <si>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</si>
  <si>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</si>
  <si>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</si>
  <si>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</si>
  <si>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</si>
  <si>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</si>
  <si>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</si>
  <si>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</si>
  <si>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</si>
  <si>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</si>
  <si>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</si>
  <si>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</si>
  <si>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</si>
  <si>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</si>
  <si>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</si>
  <si>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</si>
  <si>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</si>
  <si>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</si>
  <si>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</si>
  <si>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</si>
  <si>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</si>
  <si>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</si>
  <si>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</si>
  <si>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</si>
  <si>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</si>
  <si>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</si>
  <si>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</si>
  <si>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</si>
  <si>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</si>
  <si>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</si>
  <si>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</si>
  <si>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</si>
  <si>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</si>
  <si>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</si>
  <si>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</si>
  <si>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</si>
  <si>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</si>
  <si>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</si>
  <si>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</si>
  <si>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</si>
  <si>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</si>
  <si>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</si>
  <si>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</si>
  <si>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</si>
  <si>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</si>
  <si>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</si>
  <si>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</si>
  <si>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</si>
  <si>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</si>
  <si>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</si>
  <si>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</si>
  <si>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</si>
  <si>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</si>
  <si>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</si>
  <si>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</si>
  <si>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</si>
  <si>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</si>
  <si>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</si>
  <si>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</si>
  <si>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</si>
  <si>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</si>
  <si>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</si>
  <si>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</si>
  <si>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</si>
  <si>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</si>
  <si>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</si>
  <si>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</si>
  <si>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</si>
  <si>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</si>
  <si>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</si>
  <si>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</si>
  <si>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</si>
  <si>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</si>
  <si>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</si>
  <si>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</si>
  <si>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</si>
  <si>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</si>
  <si>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</si>
  <si>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</si>
  <si>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</si>
  <si>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</si>
  <si>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</si>
  <si>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</si>
  <si>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</si>
  <si>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</si>
  <si>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</si>
  <si>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</si>
  <si>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</si>
  <si>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</si>
  <si>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</si>
  <si>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</si>
  <si>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</si>
  <si>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</si>
  <si>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</si>
  <si>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</si>
  <si>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</si>
  <si>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</si>
  <si>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</si>
  <si>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</si>
  <si>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</si>
  <si>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</si>
  <si>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</si>
  <si>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</si>
  <si>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</si>
  <si>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</si>
  <si>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</si>
  <si>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</si>
  <si>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</si>
  <si>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</si>
  <si>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</si>
  <si>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</si>
  <si>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</si>
  <si>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</si>
  <si>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</si>
  <si>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</si>
  <si>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</si>
  <si>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</si>
  <si>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</si>
  <si>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</si>
  <si>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</si>
  <si>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</si>
  <si>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</si>
  <si>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</si>
  <si>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</si>
  <si>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</si>
  <si>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</si>
  <si>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</si>
  <si>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</si>
  <si>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</si>
  <si>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</si>
  <si>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</si>
  <si>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</si>
  <si>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</si>
  <si>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</si>
  <si>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</si>
  <si>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</si>
  <si>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</si>
  <si>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</si>
  <si>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</si>
  <si>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</si>
  <si>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</si>
  <si>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</si>
  <si>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</si>
  <si>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</si>
  <si>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</si>
  <si>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</si>
  <si>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</si>
  <si>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</si>
  <si>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</si>
  <si>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</si>
  <si>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</si>
  <si>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</si>
  <si>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</si>
  <si>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</si>
  <si>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</si>
  <si>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</si>
  <si>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</si>
  <si>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</si>
  <si>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</si>
  <si>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</si>
  <si>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</si>
  <si>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</si>
  <si>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</si>
  <si>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</si>
  <si>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</si>
  <si>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</si>
  <si>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</si>
  <si>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</si>
  <si>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</si>
  <si>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</si>
  <si>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</si>
  <si>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</si>
  <si>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</si>
  <si>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</si>
  <si>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</si>
  <si>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</si>
  <si>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</si>
  <si>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</si>
  <si>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</si>
  <si>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</si>
  <si>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</si>
  <si>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</si>
  <si>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</si>
  <si>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</si>
  <si>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</si>
  <si>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</si>
  <si>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</si>
  <si>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</si>
  <si>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</si>
  <si>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</si>
  <si>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</si>
  <si>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</si>
  <si>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</si>
  <si>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</si>
  <si>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</si>
  <si>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</si>
  <si>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</si>
  <si>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</si>
  <si>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</si>
  <si>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</si>
  <si>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</si>
  <si>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</si>
  <si>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</si>
  <si>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</si>
  <si>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</si>
  <si>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</si>
  <si>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</si>
  <si>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</si>
  <si>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</si>
  <si>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</si>
  <si>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</si>
  <si>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</si>
  <si>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</si>
  <si>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</si>
  <si>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</si>
  <si>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</si>
  <si>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</si>
  <si>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</si>
  <si>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</si>
  <si>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</si>
  <si>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</si>
  <si>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</si>
  <si>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</si>
  <si>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</si>
  <si>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</si>
  <si>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</si>
  <si>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</si>
  <si>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</si>
  <si>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</si>
  <si>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</si>
  <si>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</si>
  <si>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</si>
  <si>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</si>
  <si>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</si>
  <si>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</si>
  <si>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</si>
  <si>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</si>
  <si>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</si>
  <si>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</si>
  <si>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</si>
  <si>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</si>
  <si>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</si>
  <si>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</si>
  <si>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</si>
  <si>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</si>
  <si>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</si>
  <si>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</si>
  <si>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</si>
  <si>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</si>
  <si>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</si>
  <si>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</si>
  <si>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</si>
  <si>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</si>
  <si>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</si>
  <si>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</si>
  <si>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</si>
  <si>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</si>
  <si>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</si>
  <si>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</si>
  <si>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</si>
  <si>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</si>
  <si>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</si>
  <si>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</si>
  <si>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</si>
  <si>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</si>
  <si>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</si>
  <si>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</si>
  <si>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</si>
  <si>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</si>
  <si>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</si>
  <si>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</si>
  <si>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</si>
  <si>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</si>
  <si>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</si>
  <si>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</si>
  <si>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</si>
  <si>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</si>
  <si>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</si>
  <si>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</si>
  <si>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</si>
  <si>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</si>
  <si>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</si>
  <si>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</si>
  <si>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</si>
  <si>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</si>
  <si>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</si>
  <si>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</si>
  <si>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</si>
  <si>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</si>
  <si>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</si>
  <si>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</si>
  <si>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</si>
  <si>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</si>
  <si>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</si>
  <si>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</si>
  <si>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</si>
  <si>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</si>
  <si>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</si>
  <si>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</si>
  <si>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</si>
  <si>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</si>
  <si>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</si>
  <si>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</si>
  <si>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</si>
  <si>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</si>
  <si>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</si>
  <si>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</si>
  <si>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</si>
  <si>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</si>
  <si>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</si>
  <si>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</si>
  <si>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</si>
  <si>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</si>
  <si>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</si>
  <si>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</si>
  <si>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</si>
  <si>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</si>
  <si>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</si>
  <si>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</si>
  <si>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</si>
  <si>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</si>
  <si>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</si>
  <si>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</si>
  <si>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</si>
  <si>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</si>
  <si>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</si>
  <si>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</si>
  <si>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</si>
  <si>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</si>
  <si>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</si>
  <si>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</si>
  <si>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</si>
  <si>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</si>
  <si>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</si>
  <si>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</si>
  <si>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</si>
  <si>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</si>
  <si>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</si>
  <si>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</si>
  <si>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</si>
  <si>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</si>
  <si>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</si>
  <si>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</si>
  <si>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</si>
  <si>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</si>
  <si>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</si>
  <si>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</si>
  <si>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</si>
  <si>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</si>
  <si>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</si>
  <si>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</si>
  <si>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</si>
  <si>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</si>
  <si>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</si>
  <si>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</si>
  <si>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</si>
  <si>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</si>
  <si>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</si>
  <si>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</si>
  <si>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</si>
  <si>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</si>
  <si>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</si>
  <si>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</si>
  <si>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</si>
  <si>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</si>
  <si>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</si>
  <si>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</si>
  <si>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</si>
  <si>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</si>
  <si>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</si>
  <si>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</si>
  <si>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</si>
  <si>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</si>
  <si>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</si>
  <si>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</si>
  <si>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</si>
  <si>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</si>
  <si>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</si>
  <si>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</si>
  <si>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</si>
  <si>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</si>
  <si>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</si>
  <si>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</si>
  <si>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</si>
  <si>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</si>
  <si>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</si>
  <si>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</si>
  <si>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</si>
  <si>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</si>
  <si>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</si>
  <si>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</si>
  <si>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</si>
  <si>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</si>
  <si>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</si>
  <si>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</si>
  <si>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</si>
  <si>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</si>
  <si>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</si>
  <si>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</si>
  <si>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</si>
  <si>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</si>
  <si>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</si>
  <si>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</si>
  <si>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</si>
  <si>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</si>
  <si>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</si>
  <si>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</si>
  <si>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</si>
  <si>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</si>
  <si>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</si>
  <si>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</si>
  <si>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</si>
  <si>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</si>
  <si>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</si>
  <si>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</si>
  <si>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</si>
  <si>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</si>
  <si>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</si>
  <si>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</si>
  <si>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</si>
  <si>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</si>
  <si>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</si>
  <si>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</si>
  <si>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</si>
  <si>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</si>
  <si>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</si>
  <si>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</si>
  <si>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</si>
  <si>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</si>
  <si>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</si>
  <si>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</si>
  <si>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</si>
  <si>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</si>
  <si>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</si>
  <si>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</si>
  <si>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</si>
  <si>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</si>
  <si>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</si>
  <si>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</si>
  <si>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</si>
  <si>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</si>
  <si>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</si>
  <si>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</si>
  <si>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</si>
  <si>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</si>
  <si>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</si>
  <si>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</si>
  <si>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</si>
  <si>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</si>
  <si>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</si>
  <si>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</si>
  <si>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</si>
  <si>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</si>
  <si>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</si>
  <si>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</si>
  <si>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</si>
  <si>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</si>
  <si>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</si>
  <si>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</si>
  <si>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</si>
  <si>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</si>
  <si>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</si>
  <si>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</si>
  <si>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</si>
  <si>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</si>
  <si>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</si>
  <si>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</si>
  <si>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</si>
  <si>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</si>
  <si>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</si>
  <si>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</si>
  <si>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</si>
  <si>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</si>
  <si>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</si>
  <si>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</si>
  <si>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</si>
  <si>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</si>
  <si>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</si>
  <si>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</si>
  <si>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</si>
  <si>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</si>
  <si>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</si>
  <si>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</si>
  <si>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</si>
  <si>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</si>
  <si>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</si>
  <si>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</si>
  <si>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</si>
  <si>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</si>
  <si>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</si>
  <si>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</si>
  <si>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</si>
  <si>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</si>
  <si>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</si>
  <si>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</si>
  <si>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</si>
  <si>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</si>
  <si>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</si>
  <si>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</si>
  <si>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</si>
  <si>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</si>
  <si>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</si>
  <si>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</si>
  <si>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</si>
  <si>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</si>
  <si>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</si>
  <si>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</si>
  <si>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</si>
  <si>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</si>
  <si>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</si>
  <si>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</si>
  <si>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</si>
  <si>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</si>
  <si>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</si>
  <si>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</si>
  <si>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</si>
  <si>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</si>
  <si>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</si>
  <si>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</si>
  <si>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</si>
  <si>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</si>
  <si>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</si>
  <si>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</si>
  <si>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</si>
  <si>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</si>
  <si>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</si>
  <si>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</si>
  <si>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</si>
  <si>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</si>
  <si>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</si>
  <si>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</si>
  <si>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</si>
  <si>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</si>
  <si>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</si>
  <si>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</si>
  <si>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</si>
  <si>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</si>
  <si>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</si>
  <si>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</si>
  <si>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</si>
  <si>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</si>
  <si>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</si>
  <si>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</si>
  <si>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</si>
  <si>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</si>
  <si>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</si>
  <si>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</si>
  <si>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</si>
  <si>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</si>
  <si>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</si>
  <si>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</si>
  <si>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</si>
  <si>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</si>
  <si>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</si>
  <si>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</si>
  <si>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</si>
  <si>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</si>
  <si>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</si>
  <si>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</si>
  <si>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</si>
  <si>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</si>
  <si>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</si>
  <si>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</si>
  <si>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</si>
  <si>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</si>
  <si>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</si>
  <si>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</si>
  <si>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</si>
  <si>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</si>
  <si>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</si>
  <si>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</si>
  <si>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</si>
  <si>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</si>
  <si>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</si>
  <si>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</si>
  <si>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</si>
  <si>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</si>
  <si>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</si>
  <si>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</si>
  <si>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</si>
  <si>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</si>
  <si>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</si>
  <si>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</si>
  <si>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</si>
  <si>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</si>
  <si>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</si>
  <si>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</si>
  <si>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</si>
  <si>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</si>
  <si>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</si>
  <si>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</si>
  <si>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</si>
  <si>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</si>
  <si>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</si>
  <si>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</si>
  <si>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</si>
  <si>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</si>
  <si>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</si>
  <si>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</si>
  <si>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</si>
  <si>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</si>
  <si>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</si>
  <si>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</si>
  <si>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</si>
  <si>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</si>
  <si>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</si>
  <si>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</si>
  <si>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</si>
  <si>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</si>
  <si>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</si>
  <si>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</si>
  <si>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</si>
  <si>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</si>
  <si>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</si>
  <si>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</si>
  <si>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</si>
  <si>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</si>
  <si>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</si>
  <si>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</si>
  <si>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</si>
  <si>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</si>
  <si>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</si>
  <si>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</si>
  <si>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</si>
  <si>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</si>
  <si>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</si>
  <si>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</si>
  <si>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</si>
  <si>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</si>
  <si>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</si>
  <si>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</si>
  <si>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</si>
  <si>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</si>
  <si>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</si>
  <si>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</si>
  <si>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</si>
  <si>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</si>
  <si>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</si>
  <si>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</si>
  <si>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</si>
  <si>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</si>
  <si>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</si>
  <si>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</si>
  <si>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</si>
  <si>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</si>
  <si>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</si>
  <si>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</si>
  <si>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</si>
  <si>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</si>
  <si>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</si>
  <si>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</si>
  <si>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</si>
  <si>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</si>
  <si>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</si>
  <si>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</si>
  <si>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</si>
  <si>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</si>
  <si>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</si>
  <si>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</si>
  <si>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</si>
  <si>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</si>
  <si>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</si>
  <si>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</si>
  <si>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</si>
  <si>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</si>
  <si>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</si>
  <si>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</si>
  <si>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</si>
  <si>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</si>
  <si>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</si>
  <si>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</si>
  <si>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</si>
  <si>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</si>
  <si>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</si>
  <si>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</si>
  <si>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</si>
  <si>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</si>
  <si>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</si>
  <si>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</si>
  <si>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</si>
  <si>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</si>
  <si>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</si>
  <si>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</si>
  <si>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</si>
  <si>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</si>
  <si>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</si>
  <si>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</si>
  <si>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</si>
  <si>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</si>
  <si>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</si>
  <si>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</si>
  <si>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</si>
  <si>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</si>
  <si>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</si>
  <si>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</si>
  <si>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</si>
  <si>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</si>
  <si>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</si>
  <si>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</si>
  <si>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</si>
  <si>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</si>
  <si>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</si>
  <si>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</si>
  <si>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</si>
  <si>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</si>
  <si>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</si>
  <si>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</si>
  <si>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</si>
  <si>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</si>
  <si>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</si>
  <si>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</si>
  <si>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</si>
  <si>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</si>
  <si>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</si>
  <si>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</si>
  <si>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</si>
  <si>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</si>
  <si>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</si>
  <si>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</si>
  <si>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</si>
  <si>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</si>
  <si>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</si>
  <si>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</si>
  <si>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</si>
  <si>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</si>
  <si>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</si>
  <si>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</si>
  <si>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</si>
  <si>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</si>
  <si>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</si>
  <si>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</si>
  <si>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</si>
  <si>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</si>
  <si>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</si>
  <si>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</si>
  <si>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</si>
  <si>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</si>
  <si>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</si>
  <si>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</si>
  <si>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</si>
  <si>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</si>
  <si>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</si>
  <si>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</si>
  <si>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</si>
  <si>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</si>
  <si>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</si>
  <si>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</si>
  <si>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</si>
  <si>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</si>
  <si>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</si>
  <si>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</si>
  <si>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</si>
  <si>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</si>
  <si>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</si>
  <si>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</si>
  <si>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</si>
  <si>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</si>
  <si>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</si>
  <si>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</si>
  <si>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</si>
  <si>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</si>
  <si>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</si>
  <si>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</si>
  <si>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</si>
  <si>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</si>
  <si>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</si>
  <si>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</si>
  <si>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</si>
  <si>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</si>
  <si>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</si>
  <si>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</si>
  <si>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</si>
  <si>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</si>
  <si>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</si>
  <si>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</si>
  <si>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</si>
  <si>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</si>
  <si>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</si>
  <si>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</si>
  <si>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</si>
  <si>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</si>
  <si>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</si>
  <si>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</si>
  <si>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</si>
  <si>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</si>
  <si>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</si>
  <si>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</si>
  <si>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</si>
  <si>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</si>
  <si>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</si>
  <si>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</si>
  <si>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</si>
  <si>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</si>
  <si>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</si>
  <si>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</si>
  <si>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</si>
  <si>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</si>
  <si>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</si>
  <si>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</si>
  <si>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</si>
  <si>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</si>
  <si>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</si>
  <si>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</si>
  <si>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</si>
  <si>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</si>
  <si>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</si>
  <si>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</si>
  <si>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</si>
  <si>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</si>
  <si>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</si>
  <si>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</si>
  <si>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</si>
  <si>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</si>
  <si>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</si>
  <si>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</si>
  <si>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</si>
  <si>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</si>
  <si>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</si>
  <si>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</si>
  <si>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</si>
  <si>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</si>
  <si>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</si>
  <si>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</si>
  <si>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</si>
  <si>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</si>
  <si>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</si>
  <si>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</si>
  <si>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</si>
  <si>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</si>
  <si>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</si>
  <si>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</si>
  <si>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</si>
  <si>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</si>
  <si>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</si>
  <si>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</si>
  <si>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</si>
  <si>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</si>
  <si>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</si>
  <si>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</si>
  <si>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</si>
  <si>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</si>
  <si>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</si>
  <si>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</si>
  <si>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</si>
  <si>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</si>
  <si>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</si>
  <si>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</si>
  <si>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</si>
  <si>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</si>
  <si>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</si>
  <si>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</si>
  <si>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</si>
  <si>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</si>
  <si>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</si>
  <si>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</si>
  <si>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</si>
  <si>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</si>
  <si>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</si>
  <si>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</si>
  <si>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</si>
  <si>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</si>
  <si>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</si>
  <si>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</si>
  <si>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</si>
  <si>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</si>
  <si>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</si>
  <si>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</si>
  <si>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</si>
  <si>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</si>
  <si>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</si>
  <si>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</si>
  <si>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</si>
  <si>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</si>
  <si>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</si>
  <si>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</si>
  <si>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</si>
  <si>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</si>
  <si>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</si>
  <si>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</si>
  <si>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</si>
  <si>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</si>
  <si>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</si>
  <si>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</si>
  <si>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</si>
  <si>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</si>
  <si>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</si>
  <si>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</si>
  <si>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</si>
  <si>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</si>
  <si>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</si>
  <si>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</si>
  <si>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</si>
  <si>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</si>
  <si>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</si>
  <si>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</si>
  <si>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</si>
  <si>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</si>
  <si>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</si>
  <si>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</si>
  <si>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</si>
  <si>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</si>
  <si>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</si>
  <si>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</si>
  <si>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</si>
  <si>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</si>
  <si>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</si>
  <si>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</si>
  <si>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</si>
  <si>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</si>
  <si>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</si>
  <si>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</si>
  <si>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</si>
  <si>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</si>
  <si>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</si>
  <si>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</si>
  <si>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</si>
  <si>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</si>
  <si>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</si>
  <si>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</si>
  <si>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</si>
  <si>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</si>
  <si>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</si>
  <si>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</si>
  <si>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</si>
  <si>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</si>
  <si>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</si>
  <si>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</si>
  <si>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</si>
  <si>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</si>
  <si>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</si>
  <si>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</si>
  <si>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</si>
  <si>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</si>
  <si>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</si>
  <si>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</si>
  <si>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</si>
  <si>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</si>
  <si>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</si>
  <si>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</si>
  <si>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</si>
  <si>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</si>
  <si>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</si>
  <si>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</si>
  <si>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</si>
  <si>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</si>
  <si>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</si>
  <si>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</si>
  <si>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</si>
  <si>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</si>
  <si>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</si>
  <si>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</si>
  <si>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</si>
  <si>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</si>
  <si>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</si>
  <si>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</si>
  <si>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</si>
  <si>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</si>
  <si>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</si>
  <si>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</si>
  <si>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</si>
  <si>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</si>
  <si>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</si>
  <si>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</si>
  <si>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</si>
  <si>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</si>
  <si>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</si>
  <si>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</si>
  <si>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</si>
  <si>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</si>
  <si>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</si>
  <si>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</si>
  <si>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</si>
  <si>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</si>
  <si>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</si>
  <si>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</si>
  <si>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</si>
  <si>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</si>
  <si>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</si>
  <si>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</si>
  <si>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</si>
  <si>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</si>
  <si>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</si>
  <si>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</si>
  <si>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</si>
  <si>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</si>
  <si>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</si>
  <si>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</si>
  <si>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</si>
  <si>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</si>
  <si>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</si>
  <si>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</si>
  <si>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</si>
  <si>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</si>
  <si>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</si>
  <si>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</si>
  <si>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</si>
  <si>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</si>
  <si>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</si>
  <si>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</si>
  <si>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</si>
  <si>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</si>
  <si>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</si>
  <si>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</si>
  <si>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</si>
  <si>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</si>
  <si>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</si>
  <si>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</si>
  <si>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</si>
  <si>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</si>
  <si>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</si>
  <si>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</si>
  <si>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</si>
  <si>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</si>
  <si>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</si>
  <si>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</si>
  <si>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</si>
  <si>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</si>
  <si>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</si>
  <si>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</si>
  <si>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</si>
  <si>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</si>
  <si>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</si>
  <si>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</si>
  <si>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</si>
  <si>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</si>
  <si>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</si>
  <si>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</si>
  <si>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</si>
  <si>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</si>
  <si>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</si>
  <si>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</si>
  <si>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</si>
  <si>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</si>
  <si>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</si>
  <si>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</si>
  <si>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</si>
  <si>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</si>
  <si>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</si>
  <si>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</si>
  <si>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</si>
  <si>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</si>
  <si>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</si>
  <si>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</si>
  <si>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</si>
  <si>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</si>
  <si>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</si>
  <si>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</si>
  <si>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</si>
  <si>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</si>
  <si>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</si>
  <si>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</si>
  <si>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</si>
  <si>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</si>
  <si>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</si>
  <si>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</si>
  <si>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</si>
  <si>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</si>
  <si>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</si>
  <si>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</si>
  <si>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</si>
  <si>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</si>
  <si>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</si>
  <si>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</si>
  <si>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</si>
  <si>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</si>
  <si>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</si>
  <si>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</si>
  <si>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</si>
  <si>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</si>
  <si>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</si>
  <si>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</si>
  <si>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</si>
  <si>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</si>
  <si>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</si>
  <si>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</si>
  <si>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</si>
  <si>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</si>
  <si>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</si>
  <si>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</si>
  <si>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</si>
  <si>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</si>
  <si>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</si>
  <si>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</si>
  <si>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</si>
  <si>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</si>
  <si>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</si>
  <si>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</si>
  <si>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</si>
  <si>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</si>
  <si>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</si>
  <si>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</si>
  <si>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</si>
  <si>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</si>
  <si>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</si>
  <si>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</si>
  <si>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</si>
  <si>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</si>
  <si>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</si>
  <si>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</si>
  <si>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</si>
  <si>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</si>
  <si>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</si>
  <si>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</si>
  <si>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</si>
  <si>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</si>
  <si>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</si>
  <si>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</si>
  <si>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</si>
  <si>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</si>
  <si>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</si>
  <si>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</si>
  <si>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</si>
  <si>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</si>
  <si>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</si>
  <si>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</si>
  <si>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</si>
  <si>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</si>
  <si>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</si>
  <si>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</si>
  <si>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</si>
  <si>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</si>
  <si>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</si>
  <si>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</si>
  <si>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</si>
  <si>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</si>
  <si>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</si>
  <si>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</si>
  <si>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</si>
  <si>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</si>
  <si>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</si>
  <si>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</si>
  <si>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</si>
  <si>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</si>
  <si>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</si>
  <si>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</si>
  <si>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</si>
  <si>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</si>
  <si>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</si>
  <si>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</si>
  <si>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</si>
  <si>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</si>
  <si>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</si>
  <si>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</si>
  <si>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</si>
  <si>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</si>
  <si>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</si>
  <si>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</si>
  <si>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</si>
  <si>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</si>
  <si>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</si>
  <si>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</si>
  <si>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</si>
  <si>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</si>
  <si>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</si>
  <si>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</si>
  <si>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</si>
  <si>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</si>
  <si>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</si>
  <si>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</si>
  <si>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</si>
  <si>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</si>
  <si>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</si>
  <si>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</si>
  <si>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</si>
  <si>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</si>
  <si>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</si>
  <si>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</si>
  <si>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</si>
  <si>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</si>
  <si>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</si>
  <si>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</si>
  <si>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</si>
  <si>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</si>
  <si>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</si>
  <si>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</si>
  <si>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</si>
  <si>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</si>
  <si>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</si>
  <si>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</si>
  <si>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</si>
  <si>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</si>
  <si>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</si>
  <si>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</si>
  <si>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</si>
  <si>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</si>
  <si>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</si>
  <si>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</si>
  <si>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</si>
  <si>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</si>
  <si>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</si>
  <si>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</si>
  <si>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</si>
  <si>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</si>
  <si>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</si>
  <si>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</si>
  <si>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</si>
  <si>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</si>
  <si>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</si>
  <si>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</si>
  <si>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</si>
  <si>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</si>
  <si>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</si>
  <si>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</si>
  <si>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</si>
  <si>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</si>
  <si>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</si>
  <si>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</si>
  <si>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</si>
  <si>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</si>
  <si>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</si>
  <si>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</si>
  <si>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</si>
  <si>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</si>
  <si>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</si>
  <si>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</si>
  <si>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</si>
  <si>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</si>
  <si>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</si>
  <si>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</si>
  <si>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</si>
  <si>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</si>
  <si>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</si>
  <si>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</si>
  <si>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</si>
  <si>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</si>
  <si>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</si>
  <si>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</si>
  <si>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</si>
  <si>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</si>
  <si>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</si>
  <si>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</si>
  <si>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</si>
  <si>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</si>
  <si>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</si>
  <si>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</si>
  <si>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</si>
  <si>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</si>
  <si>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</si>
  <si>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</si>
  <si>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</si>
  <si>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</si>
  <si>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</si>
  <si>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</si>
  <si>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</si>
  <si>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</si>
  <si>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</si>
  <si>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</si>
  <si>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</si>
  <si>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</si>
  <si>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</si>
  <si>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</si>
  <si>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</si>
  <si>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</si>
  <si>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</si>
  <si>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</si>
  <si>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</si>
  <si>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</si>
  <si>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</si>
  <si>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</si>
  <si>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</si>
  <si>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</si>
  <si>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</si>
  <si>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</si>
  <si>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</si>
  <si>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</si>
  <si>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</si>
  <si>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</si>
  <si>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</si>
  <si>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</si>
  <si>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</si>
  <si>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</si>
  <si>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</si>
  <si>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</si>
  <si>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</si>
  <si>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</si>
  <si>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</si>
  <si>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</si>
  <si>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</si>
  <si>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</si>
  <si>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</si>
  <si>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</si>
  <si>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</si>
  <si>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</si>
  <si>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</si>
  <si>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</si>
  <si>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</si>
  <si>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</si>
  <si>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</si>
  <si>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</si>
  <si>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</si>
  <si>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</si>
  <si>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</si>
  <si>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</si>
  <si>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</si>
  <si>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</si>
  <si>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</si>
  <si>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</si>
  <si>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</si>
  <si>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</si>
  <si>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</si>
  <si>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</si>
  <si>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</si>
  <si>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</si>
  <si>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</si>
  <si>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</si>
  <si>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</si>
  <si>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</si>
  <si>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</si>
  <si>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</si>
  <si>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</si>
  <si>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</si>
  <si>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</si>
  <si>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</si>
  <si>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</si>
  <si>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</si>
  <si>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</si>
  <si>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</si>
  <si>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</si>
  <si>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</si>
  <si>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</si>
  <si>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</si>
  <si>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</si>
  <si>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</si>
  <si>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</si>
  <si>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</si>
  <si>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</si>
  <si>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</si>
  <si>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</si>
  <si>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</si>
  <si>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</si>
  <si>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</si>
  <si>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</si>
  <si>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</si>
  <si>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</si>
  <si>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</si>
  <si>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</si>
  <si>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</si>
  <si>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</si>
  <si>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</si>
  <si>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</si>
  <si>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</si>
  <si>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</si>
  <si>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</si>
  <si>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</si>
  <si>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</si>
  <si>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</si>
  <si>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</si>
  <si>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</si>
  <si>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</si>
  <si>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</si>
  <si>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</si>
  <si>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</si>
  <si>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</si>
  <si>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</si>
  <si>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</si>
  <si>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</si>
  <si>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</si>
  <si>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</si>
  <si>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</si>
  <si>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</si>
  <si>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</si>
  <si>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</si>
  <si>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</si>
  <si>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</si>
  <si>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</si>
  <si>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</si>
  <si>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</si>
  <si>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</si>
  <si>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</si>
  <si>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</si>
  <si>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</si>
  <si>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</si>
  <si>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</si>
  <si>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</si>
  <si>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</si>
  <si>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</si>
  <si>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</si>
  <si>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</si>
  <si>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</si>
  <si>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</si>
  <si>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</si>
  <si>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</si>
  <si>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</si>
  <si>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</si>
  <si>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</si>
  <si>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</si>
  <si>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</si>
  <si>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</si>
  <si>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</si>
  <si>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</si>
  <si>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</si>
  <si>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</si>
  <si>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</si>
  <si>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</si>
  <si>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</si>
  <si>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</si>
  <si>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</si>
  <si>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</si>
  <si>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</si>
  <si>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</si>
  <si>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</si>
  <si>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</si>
  <si>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</si>
  <si>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</si>
  <si>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</si>
  <si>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</si>
  <si>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</si>
  <si>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</si>
  <si>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</si>
  <si>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</si>
  <si>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</si>
  <si>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</si>
  <si>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</si>
  <si>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</si>
  <si>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</si>
  <si>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</si>
  <si>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</si>
  <si>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</si>
  <si>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</si>
  <si>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</si>
  <si>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</si>
  <si>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</si>
  <si>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</si>
  <si>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</si>
  <si>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</si>
  <si>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</si>
  <si>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</si>
  <si>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</si>
  <si>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</si>
  <si>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</si>
  <si>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</si>
  <si>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</si>
  <si>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</si>
  <si>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</si>
  <si>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</si>
  <si>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</si>
  <si>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</si>
  <si>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</si>
  <si>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</si>
  <si>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</si>
  <si>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</si>
  <si>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</si>
  <si>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</si>
  <si>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</si>
  <si>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</si>
  <si>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</si>
  <si>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</si>
  <si>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</si>
  <si>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</si>
  <si>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</si>
  <si>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</si>
  <si>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</si>
  <si>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</si>
  <si>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</si>
  <si>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</si>
  <si>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</si>
  <si>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</si>
  <si>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</si>
  <si>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</si>
  <si>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</si>
  <si>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</si>
  <si>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</si>
  <si>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</si>
  <si>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</si>
  <si>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</si>
  <si>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</si>
  <si>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</si>
  <si>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</si>
  <si>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</si>
  <si>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</si>
  <si>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</si>
  <si>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</si>
  <si>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</si>
  <si>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</si>
  <si>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</si>
  <si>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</si>
  <si>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</si>
  <si>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</si>
  <si>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</si>
  <si>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</si>
  <si>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</si>
  <si>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</si>
  <si>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</si>
  <si>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</si>
  <si>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</si>
  <si>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</si>
  <si>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</si>
  <si>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</si>
  <si>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</si>
  <si>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</si>
  <si>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</si>
  <si>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</si>
  <si>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</si>
  <si>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</si>
  <si>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</si>
  <si>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</si>
  <si>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</si>
  <si>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</si>
  <si>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</si>
  <si>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</si>
  <si>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</si>
  <si>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</si>
  <si>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</si>
  <si>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</si>
  <si>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</si>
  <si>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</si>
  <si>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</si>
  <si>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</si>
  <si>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</si>
  <si>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</si>
  <si>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</si>
  <si>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</si>
  <si>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</si>
  <si>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</si>
  <si>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</si>
  <si>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</si>
  <si>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</si>
  <si>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</si>
  <si>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</si>
  <si>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</si>
  <si>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</si>
  <si>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</si>
  <si>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</si>
  <si>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</si>
  <si>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</si>
  <si>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</si>
  <si>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</si>
  <si>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</si>
  <si>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</si>
  <si>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</si>
  <si>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</si>
  <si>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</si>
  <si>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</si>
  <si>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</si>
  <si>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</si>
  <si>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</si>
  <si>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</si>
  <si>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</si>
  <si>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</si>
  <si>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</si>
  <si>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</si>
  <si>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</si>
  <si>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</si>
  <si>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</si>
  <si>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</si>
  <si>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</si>
  <si>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</si>
  <si>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</si>
  <si>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</si>
  <si>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</si>
  <si>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</si>
  <si>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</si>
  <si>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</si>
  <si>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</si>
  <si>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</si>
  <si>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</si>
  <si>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</si>
  <si>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</si>
  <si>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</si>
  <si>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</si>
  <si>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</si>
  <si>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</si>
  <si>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</si>
  <si>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</si>
  <si>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</si>
  <si>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</si>
  <si>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</si>
  <si>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</si>
  <si>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</si>
  <si>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</si>
  <si>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</si>
  <si>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</si>
  <si>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</si>
  <si>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</si>
  <si>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</si>
  <si>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</si>
  <si>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</si>
  <si>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</si>
  <si>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</si>
  <si>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</si>
  <si>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</si>
  <si>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</si>
  <si>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</si>
  <si>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</si>
  <si>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</si>
  <si>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</si>
  <si>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</si>
  <si>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</si>
  <si>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</si>
  <si>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</si>
  <si>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</si>
  <si>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</si>
  <si>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</si>
  <si>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</si>
  <si>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</si>
  <si>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</si>
  <si>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</si>
  <si>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</si>
  <si>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</si>
  <si>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</si>
  <si>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</si>
  <si>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</si>
  <si>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</si>
  <si>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</si>
  <si>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</si>
  <si>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</si>
  <si>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</si>
  <si>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</si>
  <si>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</si>
  <si>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</si>
  <si>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</si>
  <si>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</si>
  <si>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</si>
  <si>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</si>
  <si>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</si>
  <si>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</si>
  <si>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</si>
  <si>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</si>
  <si>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</si>
  <si>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</si>
  <si>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</si>
  <si>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</si>
  <si>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</si>
  <si>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</si>
  <si>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</si>
  <si>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</si>
  <si>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</si>
  <si>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</si>
  <si>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</si>
  <si>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</si>
  <si>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</si>
  <si>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</si>
  <si>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</si>
  <si>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</si>
  <si>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</si>
  <si>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</si>
  <si>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</si>
  <si>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</si>
  <si>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</si>
  <si>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</si>
  <si>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</si>
  <si>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</si>
  <si>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</si>
  <si>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</si>
  <si>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</si>
  <si>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</si>
  <si>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</si>
  <si>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</si>
  <si>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</si>
  <si>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</si>
  <si>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</si>
  <si>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</si>
  <si>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</si>
  <si>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</si>
  <si>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</si>
  <si>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</si>
  <si>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</si>
  <si>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</si>
  <si>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</si>
  <si>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</si>
  <si>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</si>
  <si>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</si>
  <si>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</si>
  <si>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</si>
  <si>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</si>
  <si>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</si>
  <si>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</si>
  <si>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</si>
  <si>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</si>
  <si>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</si>
  <si>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</si>
  <si>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</si>
  <si>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</si>
  <si>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</si>
  <si>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</si>
  <si>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</si>
  <si>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</si>
  <si>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</si>
  <si>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</si>
  <si>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</si>
  <si>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</si>
  <si>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</si>
  <si>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</si>
  <si>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</si>
  <si>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</si>
  <si>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</si>
  <si>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</si>
  <si>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</si>
  <si>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</si>
  <si>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</si>
  <si>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</si>
  <si>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</si>
  <si>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</si>
  <si>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</si>
  <si>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</si>
  <si>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</si>
  <si>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</si>
  <si>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</si>
  <si>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</si>
  <si>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</si>
  <si>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</si>
  <si>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</si>
  <si>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</si>
  <si>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</si>
  <si>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</si>
  <si>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</si>
  <si>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</si>
  <si>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</si>
  <si>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</si>
  <si>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</si>
  <si>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</si>
  <si>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</si>
  <si>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</si>
  <si>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</si>
  <si>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</si>
  <si>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</si>
  <si>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</si>
  <si>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</si>
  <si>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</si>
  <si>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</si>
  <si>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</si>
  <si>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</si>
  <si>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</si>
  <si>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</si>
  <si>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</si>
  <si>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</si>
  <si>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</si>
  <si>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</si>
  <si>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</si>
  <si>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</si>
  <si>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</si>
  <si>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</si>
  <si>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</si>
  <si>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</si>
  <si>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</si>
  <si>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</si>
  <si>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</si>
  <si>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</si>
  <si>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</si>
  <si>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</si>
  <si>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</si>
  <si>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</si>
  <si>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</si>
  <si>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</si>
  <si>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</si>
  <si>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</si>
  <si>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</si>
  <si>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</si>
  <si>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</si>
  <si>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</si>
  <si>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</si>
  <si>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</si>
  <si>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</si>
  <si>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</si>
  <si>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</si>
  <si>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</si>
  <si>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</si>
  <si>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</si>
  <si>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</si>
  <si>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</si>
  <si>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</si>
  <si>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</si>
  <si>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</si>
  <si>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</si>
  <si>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</si>
  <si>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</si>
  <si>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</si>
  <si>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</si>
  <si>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</si>
  <si>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</si>
  <si>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</si>
  <si>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</si>
  <si>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</si>
  <si>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</si>
  <si>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</si>
  <si>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</si>
  <si>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</si>
  <si>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</si>
  <si>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</si>
  <si>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</si>
  <si>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</si>
  <si>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</si>
  <si>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</si>
  <si>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</si>
  <si>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</si>
  <si>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</si>
  <si>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</si>
  <si>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</si>
  <si>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</si>
  <si>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</si>
  <si>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</si>
  <si>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</si>
  <si>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</si>
  <si>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</si>
  <si>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</si>
  <si>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</si>
  <si>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</si>
  <si>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</si>
  <si>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</si>
  <si>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</si>
  <si>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</si>
  <si>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</si>
  <si>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</si>
  <si>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</si>
  <si>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</si>
  <si>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</si>
  <si>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</si>
  <si>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</si>
  <si>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</si>
  <si>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</si>
  <si>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</si>
  <si>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</si>
  <si>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</si>
  <si>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</si>
  <si>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</si>
  <si>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</si>
  <si>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</si>
  <si>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</si>
  <si>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</si>
  <si>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</si>
  <si>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</si>
  <si>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</si>
  <si>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</si>
  <si>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</si>
  <si>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</si>
  <si>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</si>
  <si>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</si>
  <si>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</si>
  <si>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</si>
  <si>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</si>
  <si>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</si>
  <si>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</si>
  <si>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</si>
  <si>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</si>
  <si>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</si>
  <si>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</si>
  <si>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</si>
  <si>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</si>
  <si>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</si>
  <si>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</si>
  <si>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</si>
  <si>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</si>
  <si>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</si>
  <si>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</si>
  <si>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</si>
  <si>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</si>
  <si>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</si>
  <si>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</si>
  <si>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</si>
  <si>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</si>
  <si>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</si>
  <si>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</si>
  <si>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</si>
  <si>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</si>
  <si>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</si>
  <si>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</si>
  <si>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</si>
  <si>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</si>
  <si>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</si>
  <si>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</si>
  <si>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</si>
  <si>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</si>
  <si>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</si>
  <si>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</si>
  <si>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</si>
  <si>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</si>
  <si>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</si>
  <si>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</si>
  <si>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</si>
  <si>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</si>
  <si>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</si>
  <si>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</si>
  <si>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</si>
  <si>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</si>
  <si>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</si>
  <si>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</si>
  <si>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</si>
  <si>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</si>
  <si>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</si>
  <si>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</si>
  <si>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</si>
  <si>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</si>
  <si>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</si>
  <si>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</si>
  <si>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</si>
  <si>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</si>
  <si>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</si>
  <si>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</si>
  <si>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</si>
  <si>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</si>
  <si>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</si>
  <si>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</si>
  <si>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</si>
  <si>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</si>
  <si>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</si>
  <si>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</si>
  <si>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</si>
  <si>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</si>
  <si>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</si>
  <si>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</si>
  <si>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</si>
  <si>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</si>
  <si>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</si>
  <si>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</si>
  <si>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</si>
  <si>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</si>
  <si>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</si>
  <si>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</si>
  <si>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</si>
  <si>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</si>
  <si>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</si>
  <si>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</si>
  <si>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</si>
  <si>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</si>
  <si>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</si>
  <si>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</si>
  <si>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</si>
  <si>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</si>
  <si>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</si>
  <si>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</si>
  <si>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</si>
  <si>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</si>
  <si>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</si>
  <si>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</si>
  <si>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</si>
  <si>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</si>
  <si>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</si>
  <si>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</si>
  <si>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</si>
  <si>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</si>
  <si>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</si>
  <si>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</si>
  <si>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</si>
  <si>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</si>
  <si>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</si>
  <si>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</si>
  <si>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</si>
  <si>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</si>
  <si>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</si>
  <si>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</si>
  <si>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</si>
  <si>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</si>
  <si>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</si>
  <si>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</si>
  <si>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</si>
  <si>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</si>
  <si>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</si>
  <si>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</si>
  <si>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</si>
  <si>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</si>
  <si>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</si>
  <si>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</si>
  <si>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</si>
  <si>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</si>
  <si>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</si>
  <si>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</si>
  <si>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</si>
  <si>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</si>
  <si>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</si>
  <si>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</si>
  <si>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</si>
  <si>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</si>
  <si>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</si>
  <si>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</si>
  <si>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</si>
  <si>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</si>
  <si>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</si>
  <si>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</si>
  <si>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</si>
  <si>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</si>
  <si>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</si>
  <si>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</si>
  <si>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</si>
  <si>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</si>
  <si>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</si>
  <si>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</si>
  <si>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</si>
  <si>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</si>
  <si>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</si>
  <si>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</si>
  <si>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</si>
  <si>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</si>
  <si>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</si>
  <si>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</si>
  <si>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</si>
  <si>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</si>
  <si>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</si>
  <si>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</si>
  <si>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</si>
  <si>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</si>
  <si>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</si>
  <si>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</si>
  <si>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</si>
  <si>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</si>
  <si>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</si>
  <si>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</si>
  <si>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</si>
  <si>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</si>
  <si>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</si>
  <si>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</si>
  <si>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</si>
  <si>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</si>
  <si>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</si>
  <si>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</si>
  <si>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</si>
  <si>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</si>
  <si>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</si>
  <si>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</si>
  <si>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</si>
  <si>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</si>
  <si>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</si>
  <si>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</si>
  <si>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</si>
  <si>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</si>
  <si>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</si>
  <si>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</si>
  <si>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</si>
  <si>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</si>
  <si>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</si>
  <si>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</si>
  <si>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</si>
  <si>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</si>
  <si>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</si>
  <si>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</si>
  <si>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</si>
  <si>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</si>
  <si>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</si>
  <si>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</si>
  <si>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</si>
  <si>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</si>
  <si>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</si>
  <si>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</si>
  <si>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</si>
  <si>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</si>
  <si>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</si>
  <si>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</si>
  <si>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</si>
  <si>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</si>
  <si>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</si>
  <si>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</si>
  <si>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</si>
  <si>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</si>
  <si>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</si>
  <si>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</si>
  <si>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</si>
  <si>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</si>
  <si>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</si>
  <si>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</si>
  <si>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</si>
  <si>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</si>
  <si>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</si>
  <si>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</si>
  <si>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</si>
  <si>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</si>
  <si>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</si>
  <si>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</si>
  <si>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</si>
  <si>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</si>
  <si>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</si>
  <si>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</si>
  <si>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</si>
  <si>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</si>
  <si>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</si>
  <si>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</si>
  <si>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</si>
  <si>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</si>
  <si>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</si>
  <si>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</si>
  <si>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</si>
  <si>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</si>
  <si>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</si>
  <si>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</si>
  <si>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</si>
  <si>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</si>
  <si>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</si>
  <si>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</si>
  <si>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</si>
  <si>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</si>
  <si>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</si>
  <si>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</si>
  <si>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</si>
  <si>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</si>
  <si>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</si>
  <si>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</si>
  <si>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</si>
  <si>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</si>
  <si>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</si>
  <si>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</si>
  <si>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</si>
  <si>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</si>
  <si>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</si>
  <si>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</si>
  <si>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</si>
  <si>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</si>
  <si>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</si>
  <si>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</si>
  <si>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</si>
  <si>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</si>
  <si>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</si>
  <si>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</si>
  <si>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</si>
  <si>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</si>
  <si>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</si>
  <si>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</si>
  <si>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</si>
  <si>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</si>
  <si>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</si>
  <si>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</si>
  <si>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</si>
  <si>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</si>
  <si>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</si>
  <si>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</si>
  <si>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</si>
  <si>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</si>
  <si>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</si>
  <si>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</si>
  <si>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</si>
  <si>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</si>
  <si>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</si>
  <si>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</si>
  <si>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</si>
  <si>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</si>
  <si>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</si>
  <si>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</si>
  <si>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</si>
  <si>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</si>
  <si>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</si>
  <si>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</si>
  <si>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</si>
  <si>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</si>
  <si>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</si>
  <si>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</si>
  <si>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</si>
  <si>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</si>
  <si>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</si>
  <si>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</si>
  <si>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</si>
  <si>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</si>
  <si>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</si>
  <si>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</si>
  <si>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</si>
  <si>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</si>
  <si>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</si>
  <si>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</si>
  <si>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</si>
  <si>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</si>
  <si>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</si>
  <si>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</si>
  <si>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</si>
  <si>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</si>
  <si>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</si>
  <si>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</si>
  <si>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</si>
  <si>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</si>
  <si>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</si>
  <si>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</si>
  <si>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</si>
  <si>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</si>
  <si>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</si>
  <si>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</si>
  <si>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</si>
  <si>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</si>
  <si>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</si>
  <si>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</si>
  <si>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</si>
  <si>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</si>
  <si>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</si>
  <si>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</si>
  <si>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</si>
  <si>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</si>
  <si>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</si>
  <si>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</si>
  <si>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</si>
  <si>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</si>
  <si>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</si>
  <si>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</si>
  <si>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</si>
  <si>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</si>
  <si>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</si>
  <si>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</si>
  <si>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</si>
  <si>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</si>
  <si>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</si>
  <si>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</si>
  <si>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</si>
  <si>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</si>
  <si>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</si>
  <si>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</si>
  <si>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</si>
  <si>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</si>
  <si>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</si>
  <si>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</si>
  <si>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</si>
  <si>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</si>
  <si>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</si>
  <si>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</si>
  <si>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</si>
  <si>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</si>
  <si>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</si>
  <si>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</si>
  <si>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</si>
  <si>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</si>
  <si>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</si>
  <si>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</si>
  <si>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</si>
  <si>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</si>
  <si>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</si>
  <si>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</si>
  <si>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</si>
  <si>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</si>
  <si>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</si>
  <si>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</si>
  <si>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</si>
  <si>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</si>
  <si>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</si>
  <si>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</si>
  <si>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</si>
  <si>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</si>
  <si>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</si>
  <si>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</si>
  <si>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</si>
  <si>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</si>
  <si>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</si>
  <si>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</si>
  <si>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</si>
  <si>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</si>
  <si>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</si>
  <si>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</si>
  <si>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</si>
  <si>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</si>
  <si>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</si>
  <si>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</si>
  <si>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</si>
  <si>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</si>
  <si>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</si>
  <si>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</si>
  <si>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</si>
  <si>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</si>
  <si>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</si>
  <si>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</si>
  <si>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</si>
  <si>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</si>
  <si>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</si>
  <si>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</si>
  <si>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</si>
  <si>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</si>
  <si>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</si>
  <si>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</si>
  <si>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</si>
  <si>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</si>
  <si>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</si>
  <si>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</si>
  <si>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</si>
  <si>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</si>
  <si>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</si>
  <si>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</si>
  <si>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</si>
  <si>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</si>
  <si>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</si>
  <si>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</si>
  <si>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</si>
  <si>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</si>
  <si>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</si>
  <si>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</si>
  <si>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</si>
  <si>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</si>
  <si>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</si>
  <si>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</si>
  <si>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</si>
  <si>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</si>
  <si>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</si>
  <si>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</si>
  <si>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</si>
  <si>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</si>
  <si>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</si>
  <si>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</si>
  <si>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</si>
  <si>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</si>
  <si>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</si>
  <si>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</si>
  <si>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</si>
  <si>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</si>
  <si>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</si>
  <si>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</si>
  <si>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</si>
  <si>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</si>
  <si>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</si>
  <si>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</si>
  <si>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</si>
  <si>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</si>
  <si>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</si>
  <si>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</si>
  <si>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</si>
  <si>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</si>
  <si>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</si>
  <si>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</si>
  <si>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</si>
  <si>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</si>
  <si>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</si>
  <si>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</si>
  <si>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</si>
  <si>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</si>
  <si>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</si>
  <si>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</si>
  <si>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</si>
  <si>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</si>
  <si>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</si>
  <si>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</si>
  <si>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</si>
  <si>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</si>
  <si>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</si>
  <si>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</si>
  <si>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</si>
  <si>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</si>
  <si>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</si>
  <si>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</si>
  <si>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</si>
  <si>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</si>
  <si>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</si>
  <si>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</si>
  <si>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</si>
  <si>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</si>
  <si>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</si>
  <si>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</si>
  <si>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</si>
  <si>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</si>
  <si>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</si>
  <si>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</si>
  <si>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</si>
  <si>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</si>
  <si>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</si>
  <si>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</si>
  <si>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</si>
  <si>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</si>
  <si>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</si>
  <si>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</si>
  <si>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</si>
  <si>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</si>
  <si>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</si>
  <si>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</si>
  <si>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</si>
  <si>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</si>
  <si>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</si>
  <si>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</si>
  <si>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</si>
  <si>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</si>
  <si>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</si>
  <si>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</si>
  <si>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</si>
  <si>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</si>
  <si>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</si>
  <si>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</si>
  <si>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</si>
  <si>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</si>
  <si>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</si>
  <si>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</si>
  <si>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</si>
  <si>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</si>
  <si>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</si>
  <si>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</si>
  <si>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</si>
  <si>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</si>
  <si>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</si>
  <si>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</si>
  <si>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</si>
  <si>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</si>
  <si>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</si>
  <si>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</si>
  <si>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</si>
  <si>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</si>
  <si>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</si>
  <si>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</si>
  <si>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</si>
  <si>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</si>
  <si>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</si>
  <si>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</si>
  <si>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</si>
  <si>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</si>
  <si>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</si>
  <si>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</si>
  <si>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</si>
  <si>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</si>
  <si>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</si>
  <si>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</si>
  <si>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</si>
  <si>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</si>
  <si>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</si>
  <si>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</si>
  <si>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</si>
  <si>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</si>
  <si>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</si>
  <si>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</si>
  <si>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</si>
  <si>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</si>
  <si>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</si>
  <si>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</si>
  <si>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</si>
  <si>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</si>
  <si>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</si>
  <si>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</si>
  <si>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</si>
  <si>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</si>
  <si>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</si>
  <si>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</si>
  <si>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</si>
  <si>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</si>
  <si>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</si>
  <si>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</si>
  <si>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</si>
  <si>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</si>
  <si>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</si>
  <si>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</si>
  <si>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</si>
  <si>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</si>
  <si>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</si>
  <si>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</si>
  <si>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</si>
  <si>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</si>
  <si>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</si>
  <si>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</si>
  <si>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</si>
  <si>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</si>
  <si>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</si>
  <si>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</si>
  <si>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</si>
  <si>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</si>
  <si>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</si>
  <si>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</si>
  <si>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</si>
  <si>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</si>
  <si>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</si>
  <si>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</si>
  <si>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</si>
  <si>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</si>
  <si>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</si>
  <si>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</si>
  <si>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</si>
  <si>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</si>
  <si>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</si>
  <si>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</si>
  <si>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</si>
  <si>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</si>
  <si>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</si>
  <si>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</si>
  <si>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</si>
  <si>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</si>
  <si>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</si>
  <si>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</si>
  <si>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</si>
  <si>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</si>
  <si>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</si>
  <si>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</si>
  <si>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</si>
  <si>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</si>
  <si>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</si>
  <si>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</si>
  <si>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</si>
  <si>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</si>
  <si>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</si>
  <si>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</si>
  <si>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</si>
  <si>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</si>
  <si>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</si>
  <si>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</si>
  <si>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</si>
  <si>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</si>
  <si>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</si>
  <si>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</si>
  <si>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</si>
  <si>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</si>
  <si>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</si>
  <si>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</si>
  <si>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</si>
  <si>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</si>
  <si>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</si>
  <si>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</si>
  <si>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</si>
  <si>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</si>
  <si>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</si>
  <si>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</si>
  <si>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</si>
  <si>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</si>
  <si>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</si>
  <si>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</si>
  <si>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</si>
  <si>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</si>
  <si>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</si>
  <si>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</si>
  <si>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</si>
  <si>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</si>
  <si>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</si>
  <si>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</si>
  <si>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</si>
  <si>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</si>
  <si>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</si>
  <si>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</si>
  <si>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</si>
  <si>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</si>
  <si>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</si>
  <si>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</si>
  <si>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</si>
  <si>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</si>
  <si>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</si>
  <si>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</si>
  <si>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</si>
  <si>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</si>
  <si>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</si>
  <si>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</si>
  <si>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</si>
  <si>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</si>
  <si>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</si>
  <si>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</si>
  <si>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</si>
  <si>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</si>
  <si>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</si>
  <si>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</si>
  <si>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</si>
  <si>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</si>
  <si>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</si>
  <si>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</si>
  <si>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</si>
  <si>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</si>
  <si>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</si>
  <si>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</si>
  <si>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</si>
  <si>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</si>
  <si>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</si>
  <si>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</si>
  <si>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</si>
  <si>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</si>
  <si>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</si>
  <si>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</si>
  <si>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</si>
  <si>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</si>
  <si>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</si>
  <si>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</si>
  <si>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</si>
  <si>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</si>
  <si>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</si>
  <si>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</si>
  <si>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</si>
  <si>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</si>
  <si>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</si>
  <si>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</si>
  <si>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</si>
  <si>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</si>
  <si>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</si>
  <si>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</si>
  <si>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</si>
  <si>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</si>
  <si>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</si>
  <si>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</si>
  <si>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</si>
  <si>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</si>
  <si>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</si>
  <si>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</si>
  <si>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</si>
  <si>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</si>
  <si>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</si>
  <si>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</si>
  <si>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</si>
  <si>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</si>
  <si>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</si>
  <si>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</si>
  <si>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</si>
  <si>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</si>
  <si>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</si>
  <si>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</si>
  <si>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</si>
  <si>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</si>
  <si>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</si>
  <si>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</si>
  <si>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</si>
  <si>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</si>
  <si>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</si>
  <si>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</si>
  <si>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</si>
  <si>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</si>
  <si>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</si>
  <si>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</si>
  <si>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</si>
  <si>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</si>
  <si>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</si>
  <si>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</si>
  <si>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</si>
  <si>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</si>
  <si>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</si>
  <si>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</si>
  <si>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</si>
  <si>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</si>
  <si>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</si>
  <si>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</si>
  <si>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</si>
  <si>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</si>
  <si>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</si>
  <si>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</si>
  <si>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</si>
  <si>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</si>
  <si>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</si>
  <si>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</si>
  <si>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</si>
  <si>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</si>
  <si>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</si>
  <si>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</si>
  <si>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</si>
  <si>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</si>
  <si>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</si>
  <si>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</si>
  <si>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</si>
  <si>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</si>
  <si>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</si>
  <si>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</si>
  <si>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</si>
  <si>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</si>
  <si>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</si>
  <si>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</si>
  <si>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</si>
  <si>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</si>
  <si>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</si>
  <si>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</si>
  <si>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</si>
  <si>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</si>
  <si>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</si>
  <si>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</si>
  <si>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</si>
  <si>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</si>
  <si>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</si>
  <si>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</si>
  <si>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</si>
  <si>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</si>
  <si>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</si>
  <si>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</si>
  <si>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</si>
  <si>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</si>
  <si>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</si>
  <si>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</si>
  <si>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</si>
  <si>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</si>
  <si>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</si>
  <si>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</si>
  <si>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</si>
  <si>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</si>
  <si>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</si>
  <si>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</si>
  <si>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</si>
  <si>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</si>
  <si>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</si>
  <si>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</si>
  <si>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</si>
  <si>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</si>
  <si>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</si>
  <si>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</si>
  <si>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</si>
  <si>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</si>
  <si>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</si>
  <si>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</si>
  <si>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</si>
  <si>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</si>
  <si>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</si>
  <si>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</si>
  <si>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</si>
  <si>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</si>
  <si>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</si>
  <si>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</si>
  <si>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</si>
  <si>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</si>
  <si>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</si>
  <si>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</si>
  <si>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</si>
  <si>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</si>
  <si>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</si>
  <si>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</si>
  <si>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</si>
  <si>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</si>
  <si>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</si>
  <si>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</si>
  <si>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</si>
  <si>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</si>
  <si>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</si>
  <si>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</si>
  <si>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</si>
  <si>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</si>
  <si>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</si>
  <si>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</si>
  <si>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</si>
  <si>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</si>
  <si>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</si>
  <si>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</si>
  <si>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</si>
  <si>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</si>
  <si>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</si>
  <si>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</si>
  <si>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</si>
  <si>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</si>
  <si>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</si>
  <si>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</si>
  <si>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</si>
  <si>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</si>
  <si>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</si>
  <si>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</si>
  <si>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</si>
  <si>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</si>
  <si>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</si>
  <si>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</si>
  <si>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</si>
  <si>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</si>
  <si>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</si>
  <si>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</si>
  <si>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</si>
  <si>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</si>
  <si>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</si>
  <si>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</si>
  <si>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</si>
  <si>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</si>
  <si>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</si>
  <si>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</si>
  <si>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</si>
  <si>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</si>
  <si>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</si>
  <si>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</si>
  <si>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</si>
  <si>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</si>
  <si>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</si>
  <si>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</si>
  <si>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</si>
  <si>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</si>
  <si>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</si>
  <si>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</si>
  <si>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</si>
  <si>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</si>
  <si>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</si>
  <si>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</si>
  <si>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</si>
  <si>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</si>
  <si>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</si>
  <si>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</si>
  <si>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</si>
  <si>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</si>
  <si>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</si>
  <si>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</si>
  <si>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</si>
  <si>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</si>
  <si>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</si>
  <si>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</si>
  <si>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</si>
  <si>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</si>
  <si>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</si>
  <si>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</si>
  <si>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</si>
  <si>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</si>
  <si>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</si>
  <si>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</si>
  <si>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</si>
  <si>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</si>
  <si>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</si>
  <si>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</si>
  <si>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</si>
  <si>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</si>
  <si>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</si>
  <si>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</si>
  <si>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</si>
  <si>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</si>
  <si>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</si>
  <si>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</si>
  <si>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</si>
  <si>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</si>
  <si>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</si>
  <si>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</si>
  <si>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</si>
  <si>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</si>
  <si>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</si>
  <si>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</si>
  <si>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</si>
  <si>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</si>
  <si>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</si>
  <si>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</si>
  <si>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</si>
  <si>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</si>
  <si>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</si>
  <si>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</si>
  <si>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</si>
  <si>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</si>
  <si>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</si>
  <si>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</si>
  <si>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</si>
  <si>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</si>
  <si>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</si>
  <si>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</si>
  <si>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</si>
  <si>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</si>
  <si>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</si>
  <si>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</si>
  <si>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</si>
  <si>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</si>
  <si>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</si>
  <si>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</si>
  <si>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</si>
  <si>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</si>
  <si>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</si>
  <si>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</si>
  <si>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</si>
  <si>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</si>
  <si>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</si>
  <si>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</si>
  <si>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</si>
  <si>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</si>
  <si>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</si>
  <si>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</si>
  <si>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</si>
  <si>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</si>
  <si>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</si>
  <si>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</si>
  <si>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</si>
  <si>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</si>
  <si>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</si>
  <si>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</si>
  <si>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</si>
  <si>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</si>
  <si>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</si>
  <si>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</si>
  <si>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</si>
  <si>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</si>
  <si>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</si>
  <si>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</si>
  <si>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</si>
  <si>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</si>
  <si>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</si>
  <si>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</si>
  <si>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</si>
  <si>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</si>
  <si>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</si>
  <si>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</si>
  <si>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</si>
  <si>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</si>
  <si>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</si>
  <si>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</si>
  <si>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</si>
  <si>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</si>
  <si>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</si>
  <si>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</si>
  <si>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</si>
  <si>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</si>
  <si>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</si>
  <si>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</si>
  <si>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</si>
  <si>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</si>
  <si>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</si>
  <si>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</si>
  <si>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</si>
  <si>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</si>
  <si>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</si>
  <si>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</si>
  <si>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</si>
  <si>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</si>
  <si>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</si>
  <si>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</si>
  <si>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</si>
  <si>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</si>
  <si>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</si>
  <si>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</si>
  <si>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</si>
  <si>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</si>
  <si>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</si>
  <si>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</si>
  <si>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</si>
  <si>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</si>
  <si>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</si>
  <si>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</si>
  <si>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</si>
  <si>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</si>
  <si>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</si>
  <si>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</si>
  <si>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</si>
  <si>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</si>
  <si>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</si>
  <si>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</si>
  <si>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</si>
  <si>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</si>
  <si>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</si>
  <si>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</si>
  <si>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</si>
  <si>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</si>
  <si>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</si>
  <si>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</si>
  <si>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</si>
  <si>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</si>
  <si>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</si>
  <si>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</si>
  <si>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</si>
  <si>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</si>
  <si>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</si>
  <si>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</si>
  <si>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</si>
  <si>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</si>
  <si>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</si>
  <si>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</si>
  <si>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</si>
  <si>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</si>
  <si>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</si>
  <si>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</si>
  <si>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</si>
  <si>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</si>
  <si>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</si>
  <si>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</si>
  <si>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</si>
  <si>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</si>
  <si>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</si>
  <si>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</si>
  <si>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</si>
  <si>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</si>
  <si>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</si>
  <si>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</si>
  <si>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</si>
  <si>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</si>
  <si>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</si>
  <si>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</si>
  <si>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</si>
  <si>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</si>
  <si>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</si>
  <si>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</si>
  <si>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</si>
  <si>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</si>
  <si>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</si>
  <si>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</si>
  <si>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</si>
  <si>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</si>
  <si>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</si>
  <si>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</si>
  <si>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</si>
  <si>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</si>
  <si>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</si>
  <si>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</si>
  <si>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</si>
  <si>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</si>
  <si>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</si>
  <si>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</si>
  <si>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</si>
  <si>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</si>
  <si>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</si>
  <si>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</si>
  <si>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</si>
  <si>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</si>
  <si>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</si>
  <si>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</si>
  <si>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</si>
  <si>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</si>
  <si>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</si>
  <si>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</si>
  <si>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</si>
  <si>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</si>
  <si>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</si>
  <si>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</si>
  <si>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</si>
  <si>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</si>
  <si>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</si>
  <si>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</si>
  <si>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</si>
  <si>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</si>
  <si>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</si>
  <si>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</si>
  <si>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</si>
  <si>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</si>
  <si>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</si>
  <si>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</si>
  <si>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</si>
  <si>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</si>
  <si>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</si>
  <si>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</si>
  <si>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</si>
  <si>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</si>
  <si>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</si>
  <si>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</si>
  <si>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</si>
  <si>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</si>
  <si>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</si>
  <si>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</si>
  <si>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</si>
  <si>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</si>
  <si>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</si>
  <si>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</si>
  <si>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</si>
  <si>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</si>
  <si>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</si>
  <si>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</si>
  <si>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</si>
  <si>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</si>
  <si>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</si>
  <si>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</si>
  <si>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</si>
  <si>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</si>
  <si>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</si>
  <si>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</si>
  <si>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</si>
  <si>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</si>
  <si>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</si>
  <si>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</si>
  <si>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</si>
  <si>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</si>
  <si>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</si>
  <si>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</si>
  <si>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</si>
  <si>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</si>
  <si>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</si>
  <si>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</si>
  <si>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</si>
  <si>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</si>
  <si>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</si>
  <si>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</si>
  <si>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</si>
  <si>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</si>
  <si>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</si>
  <si>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</si>
  <si>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</si>
  <si>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</si>
  <si>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</si>
  <si>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</si>
  <si>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</si>
  <si>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</si>
  <si>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</si>
  <si>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</si>
  <si>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</si>
  <si>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</si>
  <si>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</si>
  <si>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</si>
  <si>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</si>
  <si>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</si>
  <si>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</si>
  <si>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</si>
  <si>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</si>
  <si>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</si>
  <si>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</si>
  <si>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</si>
  <si>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</si>
  <si>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</si>
  <si>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</si>
  <si>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</si>
  <si>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</si>
  <si>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</si>
  <si>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</si>
  <si>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</si>
  <si>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</si>
  <si>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</si>
  <si>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</si>
  <si>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</si>
  <si>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</si>
  <si>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</si>
  <si>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</si>
  <si>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</si>
  <si>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</si>
  <si>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</si>
  <si>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</si>
  <si>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</si>
  <si>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</si>
  <si>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</si>
  <si>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</si>
  <si>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</si>
  <si>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</si>
  <si>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</si>
  <si>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</si>
  <si>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</si>
  <si>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</si>
  <si>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</si>
  <si>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</si>
  <si>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</si>
  <si>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</si>
  <si>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</si>
  <si>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</si>
  <si>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</si>
  <si>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</si>
  <si>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</si>
  <si>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</si>
  <si>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</si>
  <si>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</si>
  <si>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</si>
  <si>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</si>
  <si>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</si>
  <si>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</si>
  <si>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</si>
  <si>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</si>
  <si>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</si>
  <si>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</si>
  <si>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</si>
  <si>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</si>
  <si>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</si>
  <si>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</si>
  <si>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</si>
  <si>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</si>
  <si>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</si>
  <si>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</si>
  <si>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</si>
  <si>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</si>
  <si>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</si>
  <si>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</si>
  <si>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</si>
  <si>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</si>
  <si>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</si>
  <si>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</si>
  <si>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</si>
  <si>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</si>
  <si>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</si>
  <si>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</si>
  <si>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</si>
  <si>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</si>
  <si>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</si>
  <si>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</si>
  <si>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</si>
  <si>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</si>
  <si>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</si>
  <si>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</si>
  <si>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</si>
  <si>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</si>
  <si>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</si>
  <si>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</si>
  <si>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</si>
  <si>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</si>
  <si>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</si>
  <si>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</si>
  <si>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</si>
  <si>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</si>
  <si>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</si>
  <si>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</si>
  <si>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</si>
  <si>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</si>
  <si>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</si>
  <si>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</si>
  <si>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</si>
  <si>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</si>
  <si>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</si>
  <si>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</si>
  <si>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</si>
  <si>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</si>
  <si>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</si>
  <si>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</si>
  <si>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</si>
  <si>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</si>
  <si>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</si>
  <si>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</si>
  <si>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</si>
  <si>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</si>
  <si>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</si>
  <si>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</si>
  <si>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</si>
  <si>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</si>
  <si>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</si>
  <si>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</si>
  <si>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</si>
  <si>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</si>
  <si>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</si>
  <si>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</si>
  <si>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</si>
  <si>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</si>
  <si>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</si>
  <si>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</si>
  <si>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</si>
  <si>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</si>
  <si>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</si>
  <si>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</si>
  <si>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</si>
  <si>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</si>
  <si>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</si>
  <si>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</si>
  <si>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</si>
  <si>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</si>
  <si>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</si>
  <si>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</si>
  <si>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</si>
  <si>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</si>
  <si>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</si>
  <si>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</si>
  <si>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</si>
  <si>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</si>
  <si>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</si>
  <si>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</si>
  <si>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</si>
  <si>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</si>
  <si>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</si>
  <si>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</si>
  <si>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</si>
  <si>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</si>
  <si>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</si>
  <si>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</si>
  <si>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</si>
  <si>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</si>
  <si>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</si>
  <si>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</si>
  <si>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</si>
  <si>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</si>
  <si>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</si>
  <si>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</si>
  <si>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</si>
  <si>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</si>
  <si>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</si>
  <si>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</si>
  <si>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</si>
  <si>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</si>
  <si>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</si>
  <si>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</si>
  <si>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</si>
  <si>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</si>
  <si>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</si>
  <si>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</si>
  <si>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</si>
  <si>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</si>
  <si>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</si>
  <si>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</si>
  <si>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</si>
  <si>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</si>
  <si>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</si>
  <si>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</si>
  <si>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</si>
  <si>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</si>
  <si>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</si>
  <si>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</si>
  <si>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</si>
  <si>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</si>
  <si>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</si>
  <si>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</si>
  <si>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</si>
  <si>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</si>
  <si>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</si>
  <si>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</si>
  <si>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</si>
  <si>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</si>
  <si>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</si>
  <si>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</si>
  <si>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</si>
  <si>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</si>
  <si>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</si>
  <si>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</si>
  <si>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</si>
  <si>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</si>
  <si>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</si>
  <si>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</si>
  <si>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</si>
  <si>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</si>
  <si>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</si>
  <si>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</si>
  <si>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</si>
  <si>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</si>
  <si>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</si>
  <si>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</si>
  <si>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</si>
  <si>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</si>
  <si>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</si>
  <si>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</si>
  <si>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</si>
  <si>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</si>
  <si>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</si>
  <si>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</si>
  <si>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</si>
  <si>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</si>
  <si>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</si>
  <si>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</si>
  <si>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</si>
  <si>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</si>
  <si>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</si>
  <si>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</si>
  <si>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</si>
  <si>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</si>
  <si>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</si>
  <si>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</si>
  <si>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</si>
  <si>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</si>
  <si>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</si>
  <si>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</si>
  <si>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</si>
  <si>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</si>
  <si>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</si>
  <si>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</si>
  <si>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</si>
  <si>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</si>
  <si>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</si>
  <si>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</si>
  <si>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</si>
  <si>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</si>
  <si>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</si>
  <si>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</si>
  <si>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</si>
  <si>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</si>
  <si>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</si>
  <si>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</si>
  <si>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</si>
  <si>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</si>
  <si>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</si>
  <si>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</si>
  <si>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</si>
  <si>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</si>
  <si>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</si>
  <si>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</si>
  <si>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</si>
  <si>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</si>
  <si>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</si>
  <si>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</si>
  <si>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</si>
  <si>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</si>
  <si>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</si>
  <si>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</si>
  <si>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</si>
  <si>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</si>
  <si>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</si>
  <si>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</si>
  <si>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</si>
  <si>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</si>
  <si>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</si>
  <si>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</si>
  <si>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</si>
  <si>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</si>
  <si>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</si>
  <si>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</si>
  <si>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</si>
  <si>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</si>
  <si>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</si>
  <si>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</si>
  <si>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</si>
  <si>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</si>
  <si>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</si>
  <si>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</si>
  <si>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</si>
  <si>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</si>
  <si>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</si>
  <si>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</si>
  <si>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</si>
  <si>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</si>
  <si>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</si>
  <si>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</si>
  <si>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</si>
  <si>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</si>
  <si>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</si>
  <si>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</si>
  <si>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</si>
  <si>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</si>
  <si>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</si>
  <si>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</si>
  <si>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</si>
  <si>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</si>
  <si>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</si>
  <si>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</si>
  <si>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</si>
  <si>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</si>
  <si>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</si>
  <si>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</si>
  <si>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</si>
  <si>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</si>
  <si>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</si>
  <si>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</si>
  <si>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</si>
  <si>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</si>
  <si>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</si>
  <si>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</si>
  <si>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</si>
  <si>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</si>
  <si>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</si>
  <si>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</si>
  <si>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</si>
  <si>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</si>
  <si>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</si>
  <si>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</si>
  <si>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</si>
  <si>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</si>
  <si>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</si>
  <si>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</si>
  <si>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</si>
  <si>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</si>
  <si>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</si>
  <si>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</si>
  <si>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</si>
  <si>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</si>
  <si>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</si>
  <si>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</si>
  <si>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</si>
  <si>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</si>
  <si>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</si>
  <si>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</si>
  <si>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</si>
  <si>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</si>
  <si>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</si>
  <si>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</si>
  <si>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</si>
  <si>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</si>
  <si>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</si>
  <si>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</si>
  <si>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</si>
  <si>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</si>
  <si>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</si>
  <si>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</si>
  <si>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</si>
  <si>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</si>
  <si>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</si>
  <si>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</si>
  <si>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</si>
  <si>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</si>
  <si>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</si>
  <si>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</si>
  <si>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</si>
  <si>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</si>
  <si>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</si>
  <si>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</si>
  <si>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</si>
  <si>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</si>
  <si>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</si>
  <si>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</si>
  <si>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</si>
  <si>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</si>
  <si>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</si>
  <si>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</si>
  <si>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</si>
  <si>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</si>
  <si>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</si>
  <si>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</si>
  <si>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</si>
  <si>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</si>
  <si>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</si>
  <si>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</si>
  <si>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</si>
  <si>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</si>
  <si>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</si>
  <si>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</si>
  <si>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</si>
  <si>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</si>
  <si>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</si>
  <si>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</si>
  <si>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</si>
  <si>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</si>
  <si>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</si>
  <si>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</si>
  <si>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</si>
  <si>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</si>
  <si>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</si>
  <si>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</si>
  <si>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</si>
  <si>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</si>
  <si>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</si>
  <si>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</si>
  <si>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</si>
  <si>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</si>
  <si>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</si>
  <si>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</si>
  <si>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</si>
  <si>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</si>
  <si>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</si>
  <si>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</si>
  <si>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</si>
  <si>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</si>
  <si>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</si>
  <si>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</si>
  <si>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</si>
  <si>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</si>
  <si>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</si>
  <si>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</si>
  <si>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</si>
  <si>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</si>
  <si>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</si>
  <si>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</si>
  <si>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</si>
  <si>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</si>
  <si>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</si>
  <si>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</si>
  <si>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</si>
  <si>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</si>
  <si>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</si>
  <si>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</si>
  <si>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</si>
  <si>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</si>
  <si>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</si>
  <si>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</si>
  <si>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</si>
  <si>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</si>
  <si>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</si>
  <si>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</si>
  <si>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</si>
  <si>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</si>
  <si>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</si>
  <si>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</si>
  <si>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</si>
  <si>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</si>
  <si>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</si>
  <si>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</si>
  <si>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</si>
  <si>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</si>
  <si>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</si>
  <si>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</si>
  <si>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</si>
  <si>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</si>
  <si>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</si>
  <si>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</si>
  <si>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</si>
  <si>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</si>
  <si>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</si>
  <si>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</si>
  <si>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</si>
  <si>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</si>
  <si>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</si>
  <si>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</si>
  <si>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</si>
  <si>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</si>
  <si>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</si>
  <si>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</si>
  <si>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</si>
  <si>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</si>
  <si>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</si>
  <si>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</si>
  <si>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</si>
  <si>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</si>
  <si>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</si>
  <si>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</si>
  <si>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</si>
  <si>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</si>
  <si>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</si>
  <si>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</si>
  <si>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</si>
  <si>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</si>
  <si>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</si>
  <si>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</si>
  <si>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</si>
  <si>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</si>
  <si>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</si>
  <si>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</si>
  <si>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</si>
  <si>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</si>
  <si>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</si>
  <si>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</si>
  <si>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</si>
  <si>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</si>
  <si>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</si>
  <si>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</si>
  <si>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</si>
  <si>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</si>
  <si>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</si>
  <si>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</si>
  <si>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</si>
  <si>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</si>
  <si>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</si>
  <si>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</si>
  <si>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</si>
  <si>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</si>
  <si>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</si>
  <si>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</si>
  <si>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</si>
  <si>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</si>
  <si>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</si>
  <si>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</si>
  <si>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</si>
  <si>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</si>
  <si>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</si>
  <si>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</si>
  <si>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</si>
  <si>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</si>
  <si>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</si>
  <si>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</si>
  <si>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</si>
  <si>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</si>
  <si>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</si>
  <si>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</si>
  <si>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</si>
  <si>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</si>
  <si>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</si>
  <si>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</si>
  <si>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</si>
  <si>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</si>
  <si>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</si>
  <si>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</si>
  <si>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</si>
  <si>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</si>
  <si>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</si>
  <si>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</si>
  <si>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</si>
  <si>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</si>
  <si>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</si>
  <si>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</si>
  <si>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</si>
  <si>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</si>
  <si>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</si>
  <si>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</si>
  <si>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</si>
  <si>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</si>
  <si>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</si>
  <si>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</si>
  <si>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</si>
  <si>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</si>
  <si>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</si>
  <si>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</si>
  <si>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</si>
  <si>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</si>
  <si>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</si>
  <si>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</si>
  <si>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</si>
  <si>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</si>
  <si>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</si>
  <si>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</si>
  <si>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</si>
  <si>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</si>
  <si>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</si>
  <si>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</si>
  <si>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</si>
  <si>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</si>
  <si>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</si>
  <si>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</si>
  <si>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</si>
  <si>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</si>
  <si>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</si>
  <si>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</si>
  <si>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</si>
  <si>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</si>
  <si>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</si>
  <si>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</si>
  <si>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</si>
  <si>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</si>
  <si>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</si>
  <si>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</si>
  <si>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</si>
  <si>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</si>
  <si>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</si>
  <si>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</si>
  <si>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</si>
  <si>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</si>
  <si>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</si>
  <si>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</si>
  <si>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</si>
  <si>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</si>
  <si>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</si>
  <si>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</si>
  <si>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</si>
  <si>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</si>
  <si>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</si>
  <si>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</si>
  <si>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</si>
  <si>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</si>
  <si>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</si>
  <si>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</si>
  <si>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</si>
  <si>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</si>
  <si>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</si>
  <si>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</si>
  <si>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</si>
  <si>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</si>
  <si>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</si>
  <si>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</si>
  <si>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</si>
  <si>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</si>
  <si>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</si>
  <si>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</si>
  <si>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</si>
  <si>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</si>
  <si>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</si>
  <si>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</si>
  <si>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</si>
  <si>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</si>
  <si>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</si>
  <si>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</si>
  <si>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</si>
  <si>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</si>
  <si>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</si>
  <si>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</si>
  <si>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</si>
  <si>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</si>
  <si>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</si>
  <si>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</si>
  <si>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</si>
  <si>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</si>
  <si>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</si>
  <si>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</si>
  <si>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</si>
  <si>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</si>
  <si>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</si>
  <si>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</si>
  <si>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</si>
  <si>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</si>
  <si>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</si>
  <si>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</si>
  <si>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</si>
  <si>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</si>
  <si>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</si>
  <si>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</si>
  <si>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</si>
  <si>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</si>
  <si>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</si>
  <si>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</si>
  <si>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</si>
  <si>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</si>
  <si>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</si>
  <si>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</si>
  <si>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</si>
  <si>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</si>
  <si>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</si>
  <si>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</si>
  <si>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</si>
  <si>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</si>
  <si>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</si>
  <si>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</si>
  <si>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</si>
  <si>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</si>
  <si>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</si>
  <si>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</si>
  <si>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</si>
  <si>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</si>
  <si>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</si>
  <si>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</si>
  <si>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</si>
  <si>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</si>
  <si>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</si>
  <si>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</si>
  <si>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</si>
  <si>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</si>
  <si>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</si>
  <si>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</si>
  <si>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</si>
  <si>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</si>
  <si>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</si>
  <si>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</si>
  <si>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</si>
  <si>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</si>
  <si>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</si>
  <si>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</si>
  <si>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</si>
  <si>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</si>
  <si>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</si>
  <si>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</si>
  <si>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</si>
  <si>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</si>
  <si>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</si>
  <si>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</si>
  <si>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</si>
  <si>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</si>
  <si>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</si>
  <si>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</si>
  <si>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</si>
  <si>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</si>
  <si>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</si>
  <si>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</si>
  <si>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</si>
  <si>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</si>
  <si>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</si>
  <si>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</si>
  <si>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</si>
  <si>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</si>
  <si>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</si>
  <si>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</si>
  <si>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</si>
  <si>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</si>
  <si>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</si>
  <si>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</si>
  <si>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</si>
  <si>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</si>
  <si>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</si>
  <si>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</si>
  <si>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</si>
  <si>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</si>
  <si>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</si>
  <si>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</si>
  <si>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</si>
  <si>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</si>
  <si>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</si>
  <si>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</si>
  <si>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</si>
  <si>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</si>
  <si>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</si>
  <si>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</si>
  <si>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</si>
  <si>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</si>
  <si>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</si>
  <si>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</si>
  <si>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</si>
  <si>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</si>
  <si>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</si>
  <si>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</si>
  <si>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</si>
  <si>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</si>
  <si>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</si>
  <si>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</si>
  <si>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</si>
  <si>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</si>
  <si>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</si>
  <si>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</si>
  <si>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</si>
  <si>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</si>
  <si>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</si>
  <si>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</si>
  <si>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</si>
  <si>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</si>
  <si>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</si>
  <si>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</si>
  <si>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</si>
  <si>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</si>
  <si>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</si>
  <si>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</si>
  <si>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</si>
  <si>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</si>
  <si>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</si>
  <si>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</si>
  <si>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</si>
  <si>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</si>
  <si>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</si>
  <si>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</si>
  <si>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</si>
  <si>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</si>
  <si>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</si>
  <si>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</si>
  <si>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</si>
  <si>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</si>
  <si>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</si>
  <si>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</si>
  <si>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</si>
  <si>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</si>
  <si>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</si>
  <si>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</si>
  <si>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</si>
  <si>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</si>
  <si>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</si>
  <si>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</si>
  <si>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</si>
  <si>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</si>
  <si>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</si>
  <si>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</si>
  <si>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</si>
  <si>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</si>
  <si>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</si>
  <si>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</si>
  <si>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</si>
  <si>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</si>
  <si>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</si>
  <si>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</si>
  <si>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</si>
  <si>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</si>
  <si>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</si>
  <si>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</si>
  <si>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</si>
  <si>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</si>
  <si>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</si>
  <si>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</si>
  <si>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</si>
  <si>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</si>
  <si>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</si>
  <si>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</si>
  <si>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</si>
  <si>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</si>
  <si>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</si>
  <si>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</si>
  <si>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</si>
  <si>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</si>
  <si>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</si>
  <si>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</si>
  <si>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</si>
  <si>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</si>
  <si>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</si>
  <si>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</si>
  <si>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</si>
  <si>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</si>
  <si>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</si>
  <si>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</si>
  <si>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</si>
  <si>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</si>
  <si>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</si>
  <si>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</si>
  <si>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</si>
  <si>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</si>
  <si>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</si>
  <si>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</si>
  <si>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</si>
  <si>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</si>
  <si>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</si>
  <si>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</si>
  <si>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</si>
  <si>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</si>
  <si>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</si>
  <si>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</si>
  <si>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</si>
  <si>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</si>
  <si>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</si>
  <si>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</si>
  <si>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</si>
  <si>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</si>
  <si>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</si>
  <si>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</si>
  <si>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</si>
  <si>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</si>
  <si>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</si>
  <si>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</si>
  <si>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</si>
  <si>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</si>
  <si>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</si>
  <si>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</si>
  <si>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</si>
  <si>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</si>
  <si>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</si>
  <si>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</si>
  <si>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</si>
  <si>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</si>
  <si>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</si>
  <si>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</si>
  <si>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</si>
  <si>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</si>
  <si>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</si>
  <si>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</si>
  <si>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</si>
  <si>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</si>
  <si>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</si>
  <si>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</si>
  <si>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</si>
  <si>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</si>
  <si>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</si>
  <si>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</si>
  <si>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</si>
  <si>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</si>
  <si>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</si>
  <si>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</si>
  <si>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</si>
  <si>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</si>
  <si>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</si>
  <si>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</si>
  <si>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</si>
  <si>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</si>
  <si>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</si>
  <si>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</si>
  <si>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</si>
  <si>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</si>
  <si>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</si>
  <si>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</si>
  <si>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</si>
  <si>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</si>
  <si>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</si>
  <si>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</si>
  <si>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</si>
  <si>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</si>
  <si>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</si>
  <si>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</si>
  <si>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</si>
  <si>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</si>
  <si>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</si>
  <si>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</si>
  <si>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</si>
  <si>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</si>
  <si>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</si>
  <si>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</si>
  <si>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</si>
  <si>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</si>
  <si>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</si>
  <si>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</si>
  <si>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</si>
  <si>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</si>
  <si>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</si>
  <si>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</si>
  <si>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</si>
  <si>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</si>
  <si>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</si>
  <si>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</si>
  <si>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</si>
  <si>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</si>
  <si>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</si>
  <si>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</si>
  <si>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</si>
  <si>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</si>
  <si>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</si>
  <si>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</si>
  <si>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</si>
  <si>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</si>
  <si>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</si>
  <si>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</si>
  <si>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</si>
  <si>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</si>
  <si>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</si>
  <si>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</si>
  <si>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</si>
  <si>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</si>
  <si>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</si>
  <si>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</si>
  <si>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</si>
  <si>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</si>
  <si>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</si>
  <si>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</si>
  <si>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</si>
  <si>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</si>
  <si>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</si>
  <si>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</si>
  <si>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</si>
  <si>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</si>
  <si>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</si>
  <si>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</si>
  <si>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</si>
  <si>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</si>
  <si>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</si>
  <si>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</si>
  <si>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</si>
  <si>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</si>
  <si>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</si>
  <si>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</si>
  <si>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</si>
  <si>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</si>
  <si>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</si>
  <si>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</si>
  <si>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</si>
  <si>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</si>
  <si>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</si>
  <si>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</si>
  <si>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</si>
  <si>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</si>
  <si>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</si>
  <si>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</si>
  <si>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</si>
  <si>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</si>
  <si>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</si>
  <si>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</si>
  <si>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</si>
  <si>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</si>
  <si>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</si>
  <si>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</si>
  <si>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</si>
  <si>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</si>
  <si>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</si>
  <si>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</si>
  <si>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</si>
  <si>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</si>
  <si>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</si>
  <si>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</si>
  <si>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</si>
  <si>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</si>
  <si>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</si>
  <si>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</si>
  <si>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</si>
  <si>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</si>
  <si>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</si>
  <si>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</si>
  <si>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</si>
  <si>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</si>
  <si>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</si>
  <si>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</si>
  <si>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</si>
  <si>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</si>
  <si>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</si>
  <si>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</si>
  <si>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</si>
  <si>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</si>
  <si>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</si>
  <si>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</si>
  <si>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</si>
  <si>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</si>
  <si>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</si>
  <si>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</si>
  <si>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</si>
  <si>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</si>
  <si>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</si>
  <si>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</si>
  <si>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</si>
  <si>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</si>
  <si>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</si>
  <si>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</si>
  <si>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</si>
  <si>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</si>
  <si>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</si>
  <si>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</si>
  <si>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</si>
  <si>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</si>
  <si>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</si>
  <si>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</si>
  <si>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</si>
  <si>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</si>
  <si>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</si>
  <si>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</si>
  <si>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</si>
  <si>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</si>
  <si>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</si>
  <si>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</si>
  <si>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</si>
  <si>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</si>
  <si>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</si>
  <si>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</si>
  <si>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</si>
  <si>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</si>
  <si>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</si>
  <si>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</si>
  <si>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</si>
  <si>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</si>
  <si>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</si>
  <si>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</si>
  <si>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</si>
  <si>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</si>
  <si>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</si>
  <si>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</si>
  <si>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</si>
  <si>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</si>
  <si>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</si>
  <si>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</si>
  <si>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</si>
  <si>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</si>
  <si>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</si>
  <si>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</si>
  <si>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</si>
  <si>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</si>
  <si>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</si>
  <si>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</si>
  <si>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</si>
  <si>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</si>
  <si>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</si>
  <si>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</si>
  <si>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</si>
  <si>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</si>
  <si>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</si>
  <si>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</si>
  <si>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</si>
  <si>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</si>
  <si>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</si>
  <si>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</si>
  <si>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</si>
  <si>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</si>
  <si>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</si>
  <si>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</si>
  <si>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</si>
  <si>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</si>
  <si>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</si>
  <si>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</si>
  <si>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</si>
  <si>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</si>
  <si>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</si>
  <si>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</si>
  <si>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</si>
  <si>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</si>
  <si>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</si>
  <si>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</si>
  <si>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</si>
  <si>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</si>
  <si>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</si>
  <si>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</si>
  <si>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</si>
  <si>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</si>
  <si>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</si>
  <si>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</si>
  <si>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</si>
  <si>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</si>
  <si>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</si>
  <si>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</si>
  <si>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</si>
  <si>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</si>
  <si>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</si>
  <si>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</si>
  <si>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</si>
  <si>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</si>
  <si>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</si>
  <si>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</si>
  <si>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</si>
  <si>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</si>
  <si>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</si>
  <si>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</si>
  <si>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</si>
  <si>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</si>
  <si>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</si>
  <si>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</si>
  <si>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</si>
  <si>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</si>
  <si>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</si>
  <si>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</si>
  <si>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</si>
  <si>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</si>
  <si>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</si>
  <si>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</si>
  <si>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</si>
  <si>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</si>
  <si>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</si>
  <si>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</si>
  <si>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</si>
  <si>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</si>
  <si>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</si>
  <si>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</si>
  <si>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</si>
  <si>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</si>
  <si>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</si>
  <si>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</si>
  <si>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</si>
  <si>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</si>
  <si>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</si>
  <si>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</si>
  <si>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</si>
  <si>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</si>
  <si>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</si>
  <si>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</si>
  <si>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</si>
  <si>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</si>
  <si>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</si>
  <si>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</si>
  <si>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</si>
  <si>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</si>
  <si>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</si>
  <si>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</si>
  <si>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</si>
  <si>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</si>
  <si>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</si>
  <si>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</si>
  <si>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</si>
  <si>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</si>
  <si>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</si>
  <si>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</si>
  <si>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</si>
  <si>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</si>
  <si>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</si>
  <si>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</si>
  <si>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</si>
  <si>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</si>
  <si>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</si>
  <si>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</si>
  <si>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</si>
  <si>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</si>
  <si>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</si>
  <si>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</si>
  <si>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</si>
  <si>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</si>
  <si>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</si>
  <si>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</si>
  <si>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</si>
  <si>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</si>
  <si>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</si>
  <si>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</si>
  <si>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</si>
  <si>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</si>
  <si>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</si>
  <si>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</si>
  <si>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</si>
  <si>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</si>
  <si>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</si>
  <si>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</si>
  <si>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</si>
  <si>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</si>
  <si>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</si>
  <si>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</si>
  <si>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</si>
  <si>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</si>
  <si>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</si>
  <si>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</si>
  <si>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</si>
  <si>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</si>
  <si>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</si>
  <si>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</si>
  <si>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</si>
  <si>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</si>
  <si>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</si>
  <si>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</si>
  <si>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</si>
  <si>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</si>
  <si>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</si>
  <si>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</si>
  <si>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</si>
  <si>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</si>
  <si>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</si>
  <si>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</si>
  <si>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</si>
  <si>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</si>
  <si>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</si>
  <si>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</si>
  <si>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</si>
  <si>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</si>
  <si>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</si>
  <si>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</si>
  <si>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</si>
  <si>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</si>
  <si>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</si>
  <si>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</si>
  <si>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</si>
  <si>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</si>
  <si>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</si>
  <si>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</si>
  <si>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</si>
  <si>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</si>
  <si>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</si>
  <si>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</si>
  <si>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</si>
  <si>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</si>
  <si>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</si>
  <si>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</si>
  <si>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</si>
  <si>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</si>
  <si>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</si>
  <si>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</si>
  <si>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</si>
  <si>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</si>
  <si>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</si>
  <si>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</si>
  <si>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</si>
  <si>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</si>
  <si>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</si>
  <si>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</si>
  <si>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</si>
  <si>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</si>
  <si>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</si>
  <si>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</si>
  <si>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</si>
  <si>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</si>
  <si>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</si>
  <si>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</si>
  <si>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</si>
  <si>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</si>
  <si>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</si>
  <si>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</si>
  <si>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</si>
  <si>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</si>
  <si>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</si>
  <si>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</si>
  <si>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</si>
  <si>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</si>
  <si>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</si>
  <si>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</si>
  <si>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</si>
  <si>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</si>
  <si>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</si>
  <si>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</si>
  <si>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</si>
  <si>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</si>
  <si>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</si>
  <si>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</si>
  <si>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</si>
  <si>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</si>
  <si>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</si>
  <si>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</si>
  <si>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</si>
  <si>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</si>
  <si>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</si>
  <si>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</si>
  <si>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</si>
  <si>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</si>
  <si>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</si>
  <si>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</si>
  <si>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</si>
  <si>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</si>
  <si>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</si>
  <si>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</si>
  <si>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</si>
  <si>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</si>
  <si>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</si>
  <si>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</si>
  <si>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</si>
  <si>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</si>
  <si>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</si>
  <si>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</si>
  <si>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</si>
  <si>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</si>
  <si>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</si>
  <si>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</si>
  <si>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</si>
  <si>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</si>
  <si>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</si>
  <si>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</si>
  <si>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</si>
  <si>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</si>
  <si>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</si>
  <si>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</si>
  <si>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</si>
  <si>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</si>
  <si>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</si>
  <si>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</si>
  <si>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</si>
  <si>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</si>
  <si>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</si>
  <si>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</si>
  <si>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</si>
  <si>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</si>
  <si>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</si>
  <si>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</si>
  <si>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</si>
  <si>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</si>
  <si>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</si>
  <si>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</si>
  <si>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</si>
  <si>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</si>
  <si>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</si>
  <si>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</si>
  <si>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</si>
  <si>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</si>
  <si>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</si>
  <si>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</si>
  <si>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</si>
  <si>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</si>
  <si>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</si>
  <si>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</si>
  <si>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</si>
  <si>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</si>
  <si>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</si>
  <si>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</si>
  <si>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</si>
  <si>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</si>
  <si>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</si>
  <si>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</si>
  <si>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</si>
  <si>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</si>
  <si>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</si>
  <si>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</si>
  <si>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</si>
  <si>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</si>
  <si>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</si>
  <si>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</si>
  <si>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</si>
  <si>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</si>
  <si>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</si>
  <si>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</si>
  <si>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</si>
  <si>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</si>
  <si>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</si>
  <si>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</si>
  <si>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</si>
  <si>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</si>
  <si>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</si>
  <si>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</si>
  <si>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</si>
  <si>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</si>
  <si>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</si>
  <si>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</si>
  <si>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</si>
  <si>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</si>
  <si>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</si>
  <si>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</si>
  <si>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</si>
  <si>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</si>
  <si>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</si>
  <si>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</si>
  <si>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</si>
  <si>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</si>
  <si>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</si>
  <si>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</si>
  <si>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</si>
  <si>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</si>
  <si>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</si>
  <si>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</si>
  <si>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</si>
  <si>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</si>
  <si>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</si>
  <si>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</si>
  <si>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</si>
  <si>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</si>
  <si>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</si>
  <si>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</si>
  <si>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</si>
  <si>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</si>
  <si>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</si>
  <si>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</si>
  <si>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</si>
  <si>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</si>
  <si>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</si>
  <si>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</si>
  <si>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</si>
  <si>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</si>
  <si>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</si>
  <si>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</si>
  <si>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</si>
  <si>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</si>
  <si>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</si>
  <si>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</si>
  <si>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</si>
  <si>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</si>
  <si>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</si>
  <si>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</si>
  <si>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</si>
  <si>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</si>
  <si>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</si>
  <si>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</si>
  <si>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</si>
  <si>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</si>
  <si>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</si>
  <si>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</si>
  <si>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</si>
  <si>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</si>
  <si>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</si>
  <si>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</si>
  <si>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</si>
  <si>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</si>
  <si>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</si>
  <si>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</si>
  <si>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</si>
  <si>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</si>
  <si>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</si>
  <si>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</si>
  <si>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</si>
  <si>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</si>
  <si>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</si>
  <si>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</si>
  <si>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</si>
  <si>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</si>
  <si>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</si>
  <si>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</si>
  <si>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</si>
  <si>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</si>
  <si>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</si>
  <si>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</si>
  <si>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</si>
  <si>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</si>
  <si>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</si>
  <si>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</si>
  <si>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</si>
  <si>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</si>
  <si>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</si>
  <si>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</si>
  <si>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</si>
  <si>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</si>
  <si>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</si>
  <si>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</si>
  <si>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</si>
  <si>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</si>
  <si>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</si>
  <si>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</si>
  <si>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</si>
  <si>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</si>
  <si>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</si>
  <si>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</si>
  <si>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</si>
  <si>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</si>
  <si>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</si>
  <si>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</si>
  <si>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</si>
  <si>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</si>
  <si>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</si>
  <si>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</si>
  <si>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</si>
  <si>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</si>
  <si>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</si>
  <si>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</si>
  <si>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</si>
  <si>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</si>
  <si>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</si>
  <si>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</si>
  <si>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</si>
  <si>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</si>
  <si>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</si>
  <si>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</si>
  <si>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</si>
  <si>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</si>
  <si>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</si>
  <si>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</si>
  <si>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</si>
  <si>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</si>
  <si>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</si>
  <si>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</si>
  <si>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</si>
  <si>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</si>
  <si>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</si>
  <si>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</si>
  <si>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</si>
  <si>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</si>
  <si>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</si>
  <si>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</si>
  <si>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</si>
  <si>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</si>
  <si>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</si>
  <si>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</si>
  <si>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</si>
  <si>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</si>
  <si>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</si>
  <si>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</si>
  <si>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</si>
  <si>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</si>
  <si>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</si>
  <si>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</si>
  <si>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</si>
  <si>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</si>
  <si>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</si>
  <si>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</si>
  <si>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</si>
  <si>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</si>
  <si>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</si>
  <si>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</si>
  <si>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</si>
  <si>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</si>
  <si>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</si>
  <si>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</si>
  <si>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</si>
  <si>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</si>
  <si>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</si>
  <si>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</si>
  <si>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</si>
  <si>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</si>
  <si>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</si>
  <si>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</si>
  <si>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</si>
  <si>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</si>
  <si>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</si>
  <si>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</si>
  <si>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</si>
  <si>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</si>
  <si>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</si>
  <si>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</si>
  <si>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</si>
  <si>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</si>
  <si>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</si>
  <si>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</si>
  <si>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</si>
  <si>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</si>
  <si>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</si>
  <si>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</si>
  <si>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</si>
  <si>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</si>
  <si>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</si>
  <si>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</si>
  <si>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</si>
  <si>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</si>
  <si>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</si>
  <si>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</si>
  <si>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</si>
  <si>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</si>
  <si>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</si>
  <si>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</si>
  <si>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</si>
  <si>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</si>
  <si>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</si>
  <si>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</si>
  <si>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</si>
  <si>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</si>
  <si>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</si>
  <si>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</si>
  <si>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</si>
  <si>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</si>
  <si>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</si>
  <si>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</si>
  <si>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</si>
  <si>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</si>
  <si>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</si>
  <si>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</si>
  <si>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</si>
  <si>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</si>
  <si>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</si>
  <si>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</si>
  <si>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</si>
  <si>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</si>
  <si>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</si>
  <si>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</si>
  <si>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</si>
  <si>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</si>
  <si>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</si>
  <si>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</si>
  <si>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</si>
  <si>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</si>
  <si>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</si>
  <si>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</si>
  <si>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</si>
  <si>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</si>
  <si>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</si>
  <si>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</si>
  <si>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</si>
  <si>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</si>
  <si>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</si>
  <si>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</si>
  <si>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</si>
  <si>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</si>
  <si>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</si>
  <si>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</si>
  <si>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</si>
  <si>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</si>
  <si>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</si>
  <si>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</si>
  <si>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</si>
  <si>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</si>
  <si>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</si>
  <si>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</si>
  <si>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</si>
  <si>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</si>
  <si>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</si>
  <si>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</si>
  <si>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</si>
  <si>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</si>
  <si>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</si>
  <si>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</si>
  <si>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</si>
  <si>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</si>
  <si>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</si>
  <si>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</si>
  <si>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</si>
  <si>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</si>
  <si>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</si>
  <si>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</si>
  <si>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</si>
  <si>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</si>
  <si>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</si>
  <si>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</si>
  <si>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</si>
  <si>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</si>
  <si>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</si>
  <si>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</si>
  <si>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</si>
  <si>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</si>
  <si>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</si>
  <si>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</si>
  <si>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</si>
  <si>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</si>
  <si>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</si>
  <si>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</si>
  <si>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</si>
  <si>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</si>
  <si>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</si>
  <si>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</si>
  <si>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</si>
  <si>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</si>
  <si>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</si>
  <si>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</si>
  <si>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</si>
  <si>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</si>
  <si>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</si>
  <si>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</si>
  <si>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</si>
  <si>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</si>
  <si>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</si>
  <si>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</si>
  <si>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</si>
  <si>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</si>
  <si>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</si>
  <si>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</si>
  <si>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</si>
  <si>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</si>
  <si>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</si>
  <si>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</si>
  <si>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</si>
  <si>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</si>
  <si>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</si>
  <si>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</si>
  <si>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</si>
  <si>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</si>
  <si>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</si>
  <si>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</si>
  <si>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</si>
  <si>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</si>
  <si>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</si>
  <si>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</si>
  <si>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</si>
  <si>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</si>
  <si>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</si>
  <si>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</si>
  <si>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</si>
  <si>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</si>
  <si>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</si>
  <si>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</si>
  <si>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</si>
  <si>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</si>
  <si>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</si>
  <si>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</si>
  <si>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</si>
  <si>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</si>
  <si>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</si>
  <si>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</si>
  <si>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</si>
  <si>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</si>
  <si>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</si>
  <si>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</si>
  <si>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</si>
  <si>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</si>
  <si>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</si>
  <si>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</si>
  <si>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</si>
  <si>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</si>
  <si>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</si>
  <si>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</si>
  <si>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</si>
  <si>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</si>
  <si>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</si>
  <si>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</si>
  <si>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</si>
  <si>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</si>
  <si>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</si>
  <si>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</si>
  <si>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</si>
  <si>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</si>
  <si>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</si>
  <si>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</si>
  <si>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</si>
  <si>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</si>
  <si>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</si>
  <si>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</si>
  <si>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</si>
  <si>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</si>
  <si>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</si>
  <si>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</si>
  <si>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</si>
  <si>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</si>
  <si>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</si>
  <si>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</si>
  <si>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</si>
  <si>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</si>
  <si>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</si>
  <si>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</si>
  <si>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</si>
  <si>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</si>
  <si>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</si>
  <si>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</si>
  <si>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</si>
  <si>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</si>
  <si>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</si>
  <si>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</si>
  <si>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</si>
  <si>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</si>
  <si>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</si>
  <si>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</si>
  <si>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</si>
  <si>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</si>
  <si>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</si>
  <si>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</si>
  <si>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</si>
  <si>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</si>
  <si>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</si>
  <si>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</si>
  <si>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</si>
  <si>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</si>
  <si>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</si>
  <si>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</si>
  <si>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</si>
  <si>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</si>
  <si>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</si>
  <si>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</si>
  <si>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</si>
  <si>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</si>
  <si>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</si>
  <si>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</si>
  <si>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</si>
  <si>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</si>
  <si>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</si>
  <si>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</si>
  <si>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</si>
  <si>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</si>
  <si>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</si>
  <si>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</si>
  <si>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</si>
  <si>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</si>
  <si>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</si>
  <si>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</si>
  <si>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</si>
  <si>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</si>
  <si>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</si>
  <si>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</si>
  <si>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</si>
  <si>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</si>
  <si>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</si>
  <si>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</si>
  <si>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</si>
  <si>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</si>
  <si>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</si>
  <si>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</si>
  <si>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</si>
  <si>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</si>
  <si>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</si>
  <si>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</si>
  <si>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</si>
  <si>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</si>
  <si>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</si>
  <si>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</si>
  <si>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</si>
  <si>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</si>
  <si>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</si>
  <si>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</si>
  <si>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</si>
  <si>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</si>
  <si>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</si>
  <si>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</si>
  <si>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</si>
  <si>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</si>
  <si>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</si>
  <si>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</si>
  <si>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</si>
  <si>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</si>
  <si>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</si>
  <si>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</si>
  <si>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</si>
  <si>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</si>
  <si>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</si>
  <si>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</si>
  <si>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</si>
  <si>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</si>
  <si>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</si>
  <si>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</si>
  <si>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</si>
  <si>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</si>
  <si>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</si>
  <si>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</si>
  <si>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</si>
  <si>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</si>
  <si>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</si>
  <si>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</si>
  <si>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</si>
  <si>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</si>
  <si>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</si>
  <si>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</si>
  <si>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</si>
  <si>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</si>
  <si>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</si>
  <si>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</si>
  <si>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</si>
  <si>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</si>
  <si>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</si>
  <si>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</si>
  <si>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</si>
  <si>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</si>
  <si>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</si>
  <si>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</si>
  <si>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</si>
  <si>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</si>
  <si>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</si>
  <si>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</si>
  <si>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</si>
  <si>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</si>
  <si>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</si>
  <si>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</si>
  <si>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</si>
  <si>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</si>
  <si>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</si>
  <si>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</si>
  <si>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</si>
  <si>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</si>
  <si>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</si>
  <si>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</si>
  <si>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</si>
  <si>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</si>
  <si>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</si>
  <si>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</si>
  <si>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</si>
  <si>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</si>
  <si>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</si>
  <si>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</si>
  <si>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</si>
  <si>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</si>
  <si>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</si>
  <si>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</si>
  <si>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</si>
  <si>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</si>
  <si>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</si>
  <si>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</si>
  <si>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</si>
  <si>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</si>
  <si>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</si>
  <si>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</si>
  <si>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</si>
  <si>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</si>
  <si>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</si>
  <si>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</si>
  <si>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</si>
  <si>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</si>
  <si>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</si>
  <si>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</si>
  <si>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</si>
  <si>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</si>
  <si>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</si>
  <si>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</si>
  <si>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</si>
  <si>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</si>
  <si>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</si>
  <si>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</si>
  <si>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</si>
  <si>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</si>
  <si>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</si>
  <si>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</si>
  <si>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</si>
  <si>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</si>
  <si>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</si>
  <si>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</si>
  <si>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</si>
  <si>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</si>
  <si>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</si>
  <si>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</si>
  <si>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</si>
  <si>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</si>
  <si>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</si>
  <si>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</si>
  <si>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</si>
  <si>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</si>
  <si>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</si>
  <si>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</si>
  <si>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</si>
  <si>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</si>
  <si>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</si>
  <si>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</si>
  <si>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</si>
  <si>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</si>
  <si>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</si>
  <si>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</si>
  <si>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</si>
  <si>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</si>
  <si>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</si>
  <si>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</si>
  <si>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</si>
  <si>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</si>
  <si>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</si>
  <si>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</si>
  <si>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</si>
  <si>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</si>
  <si>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</si>
  <si>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</si>
  <si>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</si>
  <si>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</si>
  <si>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</si>
  <si>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</si>
  <si>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</si>
  <si>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</si>
  <si>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</si>
  <si>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</si>
  <si>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</si>
  <si>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</si>
  <si>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</si>
  <si>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</si>
  <si>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</si>
  <si>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</si>
  <si>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</si>
  <si>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</si>
  <si>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</si>
  <si>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</si>
  <si>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</si>
  <si>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</si>
  <si>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</si>
  <si>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</si>
  <si>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</si>
  <si>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</si>
  <si>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</si>
  <si>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</si>
  <si>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</si>
  <si>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</si>
  <si>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</si>
  <si>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</si>
  <si>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</si>
  <si>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</si>
  <si>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</si>
  <si>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</si>
  <si>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</si>
  <si>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</si>
  <si>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</si>
  <si>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</si>
  <si>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</si>
  <si>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</si>
  <si>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</si>
  <si>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</si>
  <si>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</si>
  <si>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</si>
  <si>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</si>
  <si>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</si>
  <si>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</si>
  <si>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</si>
  <si>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</si>
  <si>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</si>
  <si>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</si>
  <si>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</si>
  <si>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</si>
  <si>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</si>
  <si>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</si>
  <si>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</si>
  <si>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</si>
  <si>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</si>
  <si>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</si>
  <si>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</si>
  <si>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</si>
  <si>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</si>
  <si>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</si>
  <si>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</si>
  <si>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</si>
  <si>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</si>
  <si>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</si>
  <si>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</si>
  <si>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</si>
  <si>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</si>
  <si>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</si>
  <si>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</si>
  <si>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</si>
  <si>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</si>
  <si>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</si>
  <si>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</si>
  <si>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</si>
  <si>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</si>
  <si>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</si>
  <si>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</si>
  <si>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</si>
  <si>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</si>
  <si>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</si>
  <si>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</si>
  <si>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</si>
  <si>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</si>
  <si>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</si>
  <si>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</si>
  <si>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</si>
  <si>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</si>
  <si>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</si>
  <si>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</si>
  <si>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</si>
  <si>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</si>
  <si>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</si>
  <si>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</si>
  <si>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</si>
  <si>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</si>
  <si>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</si>
  <si>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</si>
  <si>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</si>
  <si>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</si>
  <si>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</si>
  <si>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</si>
  <si>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</si>
  <si>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</si>
  <si>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</si>
  <si>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</si>
  <si>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</si>
  <si>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</si>
  <si>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</si>
  <si>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</si>
  <si>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</si>
  <si>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</si>
  <si>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</si>
  <si>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</si>
  <si>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</si>
  <si>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</si>
  <si>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</si>
  <si>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</si>
  <si>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</si>
  <si>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</si>
  <si>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</si>
  <si>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</si>
  <si>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</si>
  <si>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</si>
  <si>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</si>
  <si>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</si>
  <si>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</si>
  <si>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</si>
  <si>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</si>
  <si>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</si>
  <si>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</si>
  <si>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</si>
  <si>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</si>
  <si>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</si>
  <si>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</si>
  <si>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</si>
  <si>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</si>
  <si>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</si>
  <si>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</si>
  <si>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</si>
  <si>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</si>
  <si>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</si>
  <si>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</si>
  <si>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</si>
  <si>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</si>
  <si>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</si>
  <si>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</si>
  <si>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</si>
  <si>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</si>
  <si>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</si>
  <si>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</si>
  <si>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</si>
  <si>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</si>
  <si>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</si>
  <si>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</si>
  <si>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</si>
  <si>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</si>
  <si>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</si>
  <si>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</si>
  <si>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</si>
  <si>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</si>
  <si>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</si>
  <si>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</si>
  <si>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</si>
  <si>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</si>
  <si>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</si>
  <si>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</si>
  <si>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</si>
  <si>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</si>
  <si>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</si>
  <si>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</si>
  <si>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</si>
  <si>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</si>
  <si>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</si>
  <si>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</si>
  <si>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</si>
  <si>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</si>
  <si>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</si>
  <si>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</si>
  <si>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</si>
  <si>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</si>
  <si>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</si>
  <si>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</si>
  <si>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</si>
  <si>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</si>
  <si>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</si>
  <si>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</si>
  <si>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</si>
  <si>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</si>
  <si>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</si>
  <si>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</si>
  <si>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</si>
  <si>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</si>
  <si>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</si>
  <si>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</si>
  <si>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</si>
  <si>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</si>
  <si>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</si>
  <si>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</si>
  <si>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</si>
  <si>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</si>
  <si>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</si>
  <si>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</si>
  <si>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</si>
  <si>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</si>
  <si>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</si>
  <si>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</si>
  <si>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</si>
  <si>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</si>
  <si>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</si>
  <si>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</si>
  <si>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</si>
  <si>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</si>
  <si>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</si>
  <si>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</si>
  <si>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</si>
  <si>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</si>
  <si>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</si>
  <si>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</si>
  <si>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</si>
  <si>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</si>
  <si>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</si>
  <si>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</si>
  <si>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</si>
  <si>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</si>
  <si>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</si>
  <si>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</si>
  <si>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</si>
  <si>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</si>
  <si>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</si>
  <si>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</si>
  <si>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</si>
  <si>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</si>
  <si>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</si>
  <si>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</si>
  <si>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</si>
  <si>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</si>
  <si>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</si>
  <si>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</si>
  <si>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</si>
  <si>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</si>
  <si>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</si>
  <si>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</si>
  <si>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</si>
  <si>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</si>
  <si>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</si>
  <si>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</si>
  <si>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</si>
  <si>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</si>
  <si>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</si>
  <si>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</si>
  <si>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</si>
  <si>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</si>
  <si>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</si>
  <si>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</si>
  <si>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</si>
  <si>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</si>
  <si>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</si>
  <si>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</si>
  <si>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</si>
  <si>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</si>
  <si>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</si>
  <si>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</si>
  <si>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</si>
  <si>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</si>
  <si>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</si>
  <si>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</si>
  <si>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</si>
  <si>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</si>
  <si>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</si>
  <si>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</si>
  <si>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</si>
  <si>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</si>
  <si>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</si>
  <si>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</si>
  <si>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</si>
  <si>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</si>
  <si>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</si>
  <si>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</si>
  <si>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</si>
  <si>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</si>
  <si>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</si>
  <si>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</si>
  <si>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</si>
  <si>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</si>
  <si>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</si>
  <si>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</si>
  <si>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</si>
  <si>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</si>
  <si>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</si>
  <si>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</si>
  <si>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</si>
  <si>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</si>
  <si>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</si>
  <si>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</si>
  <si>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</si>
  <si>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</si>
  <si>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</si>
  <si>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</si>
  <si>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</si>
  <si>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</si>
  <si>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</si>
  <si>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</si>
  <si>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</si>
  <si>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</si>
  <si>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</si>
  <si>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</si>
  <si>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</si>
  <si>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</si>
  <si>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</si>
  <si>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</si>
  <si>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</si>
  <si>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</si>
  <si>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</si>
  <si>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</si>
  <si>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</si>
  <si>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</si>
  <si>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</si>
  <si>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</si>
  <si>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</si>
  <si>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</si>
  <si>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</si>
  <si>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</si>
  <si>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</si>
  <si>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</si>
  <si>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</si>
  <si>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</si>
  <si>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</si>
  <si>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</si>
  <si>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</si>
  <si>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</si>
  <si>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</si>
  <si>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</si>
  <si>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</si>
  <si>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</si>
  <si>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</si>
  <si>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</si>
  <si>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</si>
  <si>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</si>
  <si>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</si>
  <si>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</si>
  <si>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</si>
  <si>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</si>
  <si>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</si>
  <si>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</si>
  <si>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</si>
  <si>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</si>
  <si>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</si>
  <si>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</si>
  <si>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</si>
  <si>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</si>
  <si>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</si>
  <si>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</si>
  <si>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</si>
  <si>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</si>
  <si>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</si>
  <si>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</si>
  <si>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</si>
  <si>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</si>
  <si>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</si>
  <si>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</si>
  <si>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</si>
  <si>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</si>
  <si>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</si>
  <si>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</si>
  <si>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</si>
  <si>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</si>
  <si>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</si>
  <si>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</si>
  <si>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</si>
  <si>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</si>
  <si>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</si>
  <si>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</si>
  <si>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</si>
  <si>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</si>
  <si>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</si>
  <si>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</si>
  <si>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</si>
  <si>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</si>
  <si>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</si>
  <si>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</si>
  <si>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</si>
  <si>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</si>
  <si>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</si>
  <si>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</si>
  <si>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</si>
  <si>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</si>
  <si>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</si>
  <si>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</si>
  <si>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</si>
  <si>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</si>
  <si>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</si>
  <si>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</si>
  <si>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</si>
  <si>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</si>
  <si>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</si>
  <si>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</si>
  <si>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</si>
  <si>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</si>
  <si>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</si>
  <si>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</si>
  <si>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</si>
  <si>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</si>
  <si>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</si>
  <si>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</si>
  <si>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</si>
  <si>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</si>
  <si>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</si>
  <si>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</si>
  <si>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</si>
  <si>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</si>
  <si>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</si>
  <si>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</si>
  <si>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</si>
  <si>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</si>
  <si>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</si>
  <si>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</si>
  <si>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</si>
  <si>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</si>
  <si>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</si>
  <si>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</si>
  <si>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</si>
  <si>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</si>
  <si>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</si>
  <si>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</si>
  <si>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</si>
  <si>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</si>
  <si>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</si>
  <si>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</si>
  <si>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</si>
  <si>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</si>
  <si>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</si>
  <si>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</si>
  <si>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</si>
  <si>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</si>
  <si>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</si>
  <si>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</si>
  <si>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</si>
  <si>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</si>
  <si>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</si>
  <si>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</si>
  <si>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</si>
  <si>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</si>
  <si>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</si>
  <si>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</si>
  <si>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</si>
  <si>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</si>
  <si>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</si>
  <si>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</si>
  <si>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</si>
  <si>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</si>
  <si>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</si>
  <si>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</si>
  <si>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</si>
  <si>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</si>
  <si>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</si>
  <si>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</si>
  <si>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</si>
  <si>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</si>
  <si>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</si>
  <si>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</si>
  <si>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</si>
  <si>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</si>
  <si>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</si>
  <si>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</si>
  <si>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</si>
  <si>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</si>
  <si>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</si>
  <si>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</si>
  <si>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</si>
  <si>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</si>
  <si>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</si>
  <si>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</si>
  <si>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</si>
  <si>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</si>
  <si>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</si>
  <si>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</si>
  <si>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</si>
  <si>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</si>
  <si>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</si>
  <si>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</si>
  <si>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</si>
  <si>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</si>
  <si>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</si>
  <si>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</si>
  <si>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</si>
  <si>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</si>
  <si>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</si>
  <si>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</si>
  <si>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</si>
  <si>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</si>
  <si>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</si>
  <si>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</si>
  <si>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</si>
  <si>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</si>
  <si>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</si>
  <si>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</si>
  <si>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</si>
  <si>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</si>
  <si>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</si>
  <si>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</si>
  <si>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</si>
  <si>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</si>
  <si>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</si>
  <si>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</si>
  <si>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</si>
  <si>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</si>
  <si>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</si>
  <si>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</si>
  <si>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</si>
  <si>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</si>
  <si>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</si>
  <si>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</si>
  <si>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</si>
  <si>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</si>
  <si>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</si>
  <si>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</si>
  <si>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</si>
  <si>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</si>
  <si>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</si>
  <si>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</si>
  <si>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</si>
  <si>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</si>
  <si>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</si>
  <si>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</si>
  <si>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</si>
  <si>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</si>
  <si>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</si>
  <si>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</si>
  <si>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</si>
  <si>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</si>
  <si>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</si>
  <si>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</si>
  <si>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</si>
  <si>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</si>
  <si>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</si>
  <si>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</si>
  <si>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</si>
  <si>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</si>
  <si>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</si>
  <si>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</si>
  <si>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</si>
  <si>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</si>
  <si>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</si>
  <si>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</si>
  <si>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</si>
  <si>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</si>
  <si>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</si>
  <si>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</si>
  <si>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</si>
  <si>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</si>
  <si>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</si>
  <si>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</si>
  <si>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</si>
  <si>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</si>
  <si>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</si>
  <si>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</si>
  <si>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</si>
  <si>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</si>
  <si>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</si>
  <si>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</si>
  <si>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</si>
  <si>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</si>
  <si>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</si>
  <si>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</si>
  <si>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</si>
  <si>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</si>
  <si>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</si>
  <si>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</si>
  <si>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</si>
  <si>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</si>
  <si>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</si>
  <si>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</si>
  <si>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</si>
  <si>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</si>
  <si>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</si>
  <si>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</si>
  <si>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</si>
  <si>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</si>
  <si>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</si>
  <si>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</si>
  <si>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</si>
  <si>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</si>
  <si>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</si>
  <si>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</si>
  <si>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</si>
  <si>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</si>
  <si>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</si>
  <si>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</si>
  <si>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</si>
  <si>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</si>
  <si>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</si>
  <si>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</si>
  <si>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</si>
  <si>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</si>
  <si>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</si>
  <si>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</si>
  <si>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</si>
  <si>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</si>
  <si>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</si>
  <si>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</si>
  <si>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</si>
  <si>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</si>
  <si>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</si>
  <si>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</si>
  <si>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</si>
  <si>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</si>
  <si>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</si>
  <si>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</si>
  <si>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</si>
  <si>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</si>
  <si>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</si>
  <si>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</si>
  <si>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</si>
  <si>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</si>
  <si>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</si>
  <si>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</si>
  <si>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</si>
  <si>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</si>
  <si>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</si>
  <si>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</si>
  <si>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</si>
  <si>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</si>
  <si>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</si>
  <si>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</si>
  <si>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</si>
  <si>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</si>
  <si>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</si>
  <si>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</si>
  <si>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</si>
  <si>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</si>
  <si>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</si>
  <si>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</si>
  <si>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</si>
  <si>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</si>
  <si>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</si>
  <si>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</si>
  <si>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</si>
  <si>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</si>
  <si>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</si>
  <si>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</si>
  <si>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</si>
  <si>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</si>
  <si>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</si>
  <si>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</si>
  <si>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</si>
  <si>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</si>
  <si>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</si>
  <si>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</si>
  <si>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</si>
  <si>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</si>
  <si>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</si>
  <si>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</si>
  <si>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</si>
  <si>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</si>
  <si>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</si>
  <si>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</si>
  <si>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</si>
  <si>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</si>
  <si>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</si>
  <si>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</si>
  <si>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</si>
  <si>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</si>
  <si>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</si>
  <si>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</si>
  <si>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</si>
  <si>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</si>
  <si>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</si>
  <si>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</si>
  <si>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</si>
  <si>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</si>
  <si>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</si>
  <si>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</si>
  <si>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</si>
  <si>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</si>
  <si>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</si>
  <si>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</si>
  <si>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</si>
  <si>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</si>
  <si>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</si>
  <si>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</si>
  <si>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</si>
  <si>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</si>
  <si>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</si>
  <si>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</si>
  <si>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</si>
  <si>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</si>
  <si>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</si>
  <si>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</si>
  <si>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</si>
  <si>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</si>
  <si>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</si>
  <si>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</si>
  <si>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</si>
  <si>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</si>
  <si>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</si>
  <si>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</si>
  <si>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</si>
  <si>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</si>
  <si>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</si>
  <si>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</si>
  <si>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</si>
  <si>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</si>
  <si>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</si>
  <si>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</si>
  <si>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</si>
  <si>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</si>
  <si>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</si>
  <si>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</si>
  <si>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</si>
  <si>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</si>
  <si>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</si>
  <si>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</si>
  <si>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</si>
  <si>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</si>
  <si>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</si>
  <si>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</si>
  <si>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</si>
  <si>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</si>
  <si>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</si>
  <si>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</si>
  <si>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</si>
  <si>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</si>
  <si>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</si>
  <si>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</si>
  <si>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</si>
  <si>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</si>
  <si>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</si>
  <si>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</si>
  <si>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</si>
  <si>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</si>
  <si>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</si>
  <si>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</si>
  <si>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</si>
  <si>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</si>
  <si>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</si>
  <si>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</si>
  <si>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</si>
  <si>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</si>
  <si>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</si>
  <si>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</si>
  <si>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</si>
  <si>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</si>
  <si>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</si>
  <si>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</si>
  <si>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</si>
  <si>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</si>
  <si>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</si>
  <si>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</si>
  <si>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</si>
  <si>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</si>
  <si>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</si>
  <si>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</si>
  <si>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</si>
  <si>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</si>
  <si>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</si>
  <si>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</si>
  <si>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</si>
  <si>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</si>
  <si>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</si>
  <si>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</si>
  <si>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</si>
  <si>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</si>
  <si>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</si>
  <si>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</si>
  <si>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</si>
  <si>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</si>
  <si>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</si>
  <si>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</si>
  <si>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</si>
  <si>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</si>
  <si>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</si>
  <si>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</si>
  <si>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</si>
  <si>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</si>
  <si>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</si>
  <si>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</si>
  <si>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</si>
  <si>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</si>
  <si>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</si>
  <si>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</si>
  <si>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</si>
  <si>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</si>
  <si>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</si>
  <si>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</si>
  <si>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</si>
  <si>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</si>
  <si>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</si>
  <si>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</si>
  <si>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</si>
  <si>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</si>
  <si>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</si>
  <si>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</si>
  <si>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</si>
  <si>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</si>
  <si>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</si>
  <si>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</si>
  <si>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</si>
  <si>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</si>
  <si>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</si>
  <si>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</si>
  <si>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</si>
  <si>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</si>
  <si>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</si>
  <si>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</si>
  <si>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</si>
  <si>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</si>
  <si>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</si>
  <si>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</si>
  <si>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</si>
  <si>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</si>
  <si>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</si>
  <si>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</si>
  <si>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</si>
  <si>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</si>
  <si>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</si>
  <si>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</si>
  <si>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</si>
  <si>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</si>
  <si>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</si>
  <si>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</si>
  <si>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</si>
  <si>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</si>
  <si>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</si>
  <si>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</si>
  <si>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</si>
  <si>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</si>
  <si>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</si>
  <si>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</si>
  <si>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</si>
  <si>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</si>
  <si>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</si>
  <si>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</si>
  <si>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</si>
  <si>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</si>
  <si>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</si>
  <si>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</si>
  <si>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</si>
  <si>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</si>
  <si>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</si>
  <si>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</si>
  <si>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</si>
  <si>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</si>
  <si>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</si>
  <si>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</si>
  <si>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</si>
  <si>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</si>
  <si>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</si>
  <si>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</si>
  <si>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</si>
  <si>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</si>
  <si>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</si>
  <si>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</si>
  <si>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</si>
  <si>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</si>
  <si>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</si>
  <si>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</si>
  <si>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</si>
  <si>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</si>
  <si>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</si>
  <si>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</si>
  <si>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</si>
  <si>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</si>
  <si>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</si>
  <si>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</si>
  <si>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</si>
  <si>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</si>
  <si>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</si>
  <si>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</si>
  <si>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</si>
  <si>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</si>
  <si>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</si>
  <si>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</si>
  <si>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</si>
  <si>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</si>
  <si>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</si>
  <si>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</si>
  <si>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</si>
  <si>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</si>
  <si>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</si>
  <si>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</si>
  <si>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</si>
  <si>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</si>
  <si>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</si>
  <si>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</si>
  <si>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</si>
  <si>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</si>
  <si>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</si>
  <si>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</si>
  <si>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</si>
  <si>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</si>
  <si>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</si>
  <si>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</si>
  <si>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</si>
  <si>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</si>
  <si>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</si>
  <si>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</si>
  <si>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</si>
  <si>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</si>
  <si>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</si>
  <si>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</si>
  <si>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</si>
  <si>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</si>
  <si>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</si>
  <si>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</si>
  <si>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</si>
  <si>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</si>
  <si>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</si>
  <si>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</si>
  <si>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</si>
  <si>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</si>
  <si>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</si>
  <si>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</si>
  <si>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</si>
  <si>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</si>
  <si>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</si>
  <si>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</si>
  <si>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</si>
  <si>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</si>
  <si>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</si>
  <si>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</si>
  <si>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</si>
  <si>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</si>
  <si>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</si>
  <si>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</si>
  <si>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</si>
  <si>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</si>
  <si>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</si>
  <si>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</si>
  <si>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</si>
  <si>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</si>
  <si>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</si>
  <si>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</si>
  <si>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</si>
  <si>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</si>
  <si>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</si>
  <si>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</si>
  <si>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</si>
  <si>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</si>
  <si>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</si>
  <si>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</si>
  <si>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</si>
  <si>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</si>
  <si>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</si>
  <si>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</si>
  <si>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</si>
  <si>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</si>
  <si>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</si>
  <si>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</si>
  <si>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</si>
  <si>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</si>
  <si>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</si>
  <si>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</si>
  <si>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</si>
  <si>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</si>
  <si>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</si>
  <si>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</si>
  <si>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</si>
  <si>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</si>
  <si>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</si>
  <si>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</si>
  <si>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</si>
  <si>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</si>
  <si>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</si>
  <si>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</si>
  <si>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</si>
  <si>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</si>
  <si>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</si>
  <si>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</si>
  <si>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</si>
  <si>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</si>
  <si>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</si>
  <si>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</si>
  <si>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</si>
  <si>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</si>
  <si>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</si>
  <si>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</si>
  <si>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</si>
  <si>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</si>
  <si>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</si>
  <si>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</si>
  <si>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</si>
  <si>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</si>
  <si>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</si>
  <si>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</si>
  <si>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</si>
  <si>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</si>
  <si>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</si>
  <si>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</si>
  <si>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</si>
  <si>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</si>
  <si>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</si>
  <si>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</si>
  <si>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</si>
  <si>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</si>
  <si>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</si>
  <si>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</si>
  <si>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</si>
  <si>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</si>
  <si>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</si>
  <si>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</si>
  <si>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</si>
  <si>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</si>
  <si>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</si>
  <si>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</si>
  <si>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</si>
  <si>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</si>
  <si>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</si>
  <si>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</si>
  <si>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</si>
  <si>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</si>
  <si>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</si>
  <si>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</si>
  <si>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</si>
  <si>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</si>
  <si>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</si>
  <si>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</si>
  <si>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</si>
  <si>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</si>
  <si>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</si>
  <si>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</si>
  <si>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</si>
  <si>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</si>
  <si>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</si>
  <si>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</si>
  <si>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</si>
  <si>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</si>
  <si>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</si>
  <si>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</si>
  <si>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</si>
  <si>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</si>
  <si>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</si>
  <si>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</si>
  <si>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</si>
  <si>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</si>
  <si>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</si>
  <si>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</si>
  <si>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</si>
  <si>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</si>
  <si>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</si>
  <si>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</si>
  <si>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</si>
  <si>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</si>
  <si>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</si>
  <si>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</si>
  <si>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</si>
  <si>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</si>
  <si>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</si>
  <si>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</si>
  <si>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</si>
  <si>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</si>
  <si>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</si>
  <si>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</si>
  <si>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</si>
  <si>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</si>
  <si>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</si>
  <si>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</si>
  <si>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</si>
  <si>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</si>
  <si>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</si>
  <si>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</si>
  <si>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</si>
  <si>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</si>
  <si>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</si>
  <si>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</si>
  <si>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</si>
  <si>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</si>
  <si>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</si>
  <si>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</si>
  <si>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</si>
  <si>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</si>
  <si>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</si>
  <si>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</si>
  <si>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</si>
  <si>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</si>
  <si>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</si>
  <si>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</si>
  <si>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</si>
  <si>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</si>
  <si>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</si>
  <si>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</si>
  <si>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</si>
  <si>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</si>
  <si>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</si>
  <si>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</si>
  <si>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</si>
  <si>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</si>
  <si>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</si>
  <si>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</si>
  <si>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</si>
  <si>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</si>
  <si>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</si>
  <si>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</si>
  <si>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</si>
  <si>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</si>
  <si>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</si>
  <si>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</si>
  <si>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</si>
  <si>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</si>
  <si>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</si>
  <si>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</si>
  <si>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</si>
  <si>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</si>
  <si>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</si>
  <si>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</si>
  <si>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</si>
  <si>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</si>
  <si>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</si>
  <si>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</si>
  <si>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</si>
  <si>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</si>
  <si>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</si>
  <si>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</si>
  <si>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</si>
  <si>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</si>
  <si>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</si>
  <si>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</si>
  <si>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</si>
  <si>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</si>
  <si>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</si>
  <si>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</si>
  <si>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</si>
  <si>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</si>
  <si>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</si>
  <si>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</si>
  <si>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</si>
  <si>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</si>
  <si>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</si>
  <si>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</si>
  <si>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</si>
  <si>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</si>
  <si>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</si>
  <si>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</si>
  <si>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</si>
  <si>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</si>
  <si>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</si>
  <si>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</si>
  <si>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</si>
  <si>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</si>
  <si>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</si>
  <si>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</si>
  <si>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</si>
  <si>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</si>
  <si>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</si>
  <si>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</si>
  <si>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</si>
  <si>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</si>
  <si>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</si>
  <si>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</si>
  <si>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</si>
  <si>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</si>
  <si>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</si>
  <si>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</si>
  <si>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</si>
  <si>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</si>
  <si>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</si>
  <si>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</si>
  <si>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</si>
  <si>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</si>
  <si>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</si>
  <si>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</si>
  <si>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</si>
  <si>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</si>
  <si>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</si>
  <si>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</si>
  <si>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</si>
  <si>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</si>
  <si>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</si>
  <si>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</si>
  <si>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</si>
  <si>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</si>
  <si>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</si>
  <si>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</si>
  <si>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</si>
  <si>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</si>
  <si>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</si>
  <si>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</si>
  <si>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</si>
  <si>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</si>
  <si>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</si>
  <si>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</si>
  <si>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</si>
  <si>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</si>
  <si>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</si>
  <si>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</si>
  <si>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</si>
  <si>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</si>
  <si>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</si>
  <si>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</si>
  <si>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</si>
  <si>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</si>
  <si>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</si>
  <si>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</si>
  <si>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</si>
  <si>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</si>
  <si>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</si>
  <si>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</si>
  <si>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</si>
  <si>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</si>
  <si>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</si>
  <si>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</si>
  <si>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</si>
  <si>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</si>
  <si>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</si>
  <si>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</si>
  <si>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</si>
  <si>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</si>
  <si>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</si>
  <si>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</si>
  <si>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</si>
  <si>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</si>
  <si>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</si>
  <si>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</si>
  <si>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</si>
  <si>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</si>
  <si>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</si>
  <si>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</si>
  <si>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</si>
  <si>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</si>
  <si>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</si>
  <si>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</si>
  <si>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</si>
  <si>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</si>
  <si>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</si>
  <si>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</si>
  <si>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</si>
  <si>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</si>
  <si>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</si>
  <si>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</si>
  <si>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</si>
  <si>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</si>
  <si>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</si>
  <si>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</si>
  <si>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</si>
  <si>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</si>
  <si>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</si>
  <si>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</si>
  <si>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</si>
  <si>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</si>
  <si>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</si>
  <si>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</si>
  <si>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</si>
  <si>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</si>
  <si>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</si>
  <si>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</si>
  <si>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</si>
  <si>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</si>
  <si>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</si>
  <si>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</si>
  <si>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</si>
  <si>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</si>
  <si>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</si>
  <si>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</si>
  <si>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</si>
  <si>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</si>
  <si>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</si>
  <si>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</si>
  <si>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</si>
  <si>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</si>
  <si>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</si>
  <si>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</si>
  <si>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</si>
  <si>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</si>
  <si>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</si>
  <si>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</si>
  <si>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</si>
  <si>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</si>
  <si>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</si>
  <si>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</si>
  <si>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</si>
  <si>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</si>
  <si>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</si>
  <si>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</si>
  <si>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</si>
  <si>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</si>
  <si>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</si>
  <si>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</si>
  <si>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</si>
  <si>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</si>
  <si>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</si>
  <si>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</si>
  <si>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</si>
  <si>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</si>
  <si>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</si>
  <si>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</si>
  <si>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</si>
  <si>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</si>
  <si>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</si>
  <si>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</si>
  <si>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</si>
  <si>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</si>
  <si>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</si>
  <si>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</si>
  <si>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</si>
  <si>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</si>
  <si>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</si>
  <si>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</si>
  <si>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</si>
  <si>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</si>
  <si>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</si>
  <si>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</si>
  <si>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</si>
  <si>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</si>
  <si>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</si>
  <si>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</si>
  <si>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</si>
  <si>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</si>
  <si>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</si>
  <si>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</si>
  <si>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</si>
  <si>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</si>
  <si>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</si>
  <si>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</si>
  <si>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</si>
  <si>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</si>
  <si>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</si>
  <si>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</si>
  <si>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</si>
  <si>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</si>
  <si>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</si>
  <si>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</si>
  <si>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</si>
  <si>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</si>
  <si>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</si>
  <si>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</si>
  <si>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</si>
  <si>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</si>
  <si>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</si>
  <si>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</si>
  <si>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</si>
  <si>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</si>
  <si>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</si>
  <si>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</si>
  <si>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</si>
  <si>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</si>
  <si>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</si>
  <si>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</si>
  <si>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</si>
  <si>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</si>
  <si>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</si>
  <si>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</si>
  <si>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</si>
  <si>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</si>
  <si>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</si>
  <si>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</si>
  <si>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</si>
  <si>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</si>
  <si>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</si>
  <si>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</si>
  <si>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</si>
  <si>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</si>
  <si>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</si>
  <si>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</si>
  <si>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</si>
  <si>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</si>
  <si>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</si>
  <si>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</si>
  <si>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</si>
  <si>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</si>
  <si>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</si>
  <si>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</si>
  <si>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</si>
  <si>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</si>
  <si>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</si>
  <si>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</si>
  <si>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</si>
  <si>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</si>
  <si>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</si>
  <si>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</si>
  <si>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</si>
  <si>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</si>
  <si>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</si>
  <si>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</si>
  <si>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</si>
  <si>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</si>
  <si>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</si>
  <si>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</si>
  <si>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</si>
  <si>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</si>
  <si>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</si>
  <si>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</si>
  <si>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</si>
  <si>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</si>
  <si>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</si>
  <si>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</si>
  <si>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</si>
  <si>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</si>
  <si>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</si>
  <si>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</si>
  <si>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</si>
  <si>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</si>
  <si>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</si>
  <si>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</si>
  <si>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</si>
  <si>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</si>
  <si>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</si>
  <si>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</si>
  <si>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</si>
  <si>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</si>
  <si>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</si>
  <si>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</si>
  <si>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</si>
  <si>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</si>
  <si>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</si>
  <si>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</si>
  <si>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</si>
  <si>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</si>
  <si>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</si>
  <si>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</si>
  <si>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</si>
  <si>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</si>
  <si>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</si>
  <si>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</si>
  <si>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</si>
  <si>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</si>
  <si>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</si>
  <si>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</si>
  <si>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</si>
  <si>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</si>
  <si>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</si>
  <si>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</si>
  <si>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</si>
  <si>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</si>
  <si>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</si>
  <si>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</si>
  <si>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</si>
  <si>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</si>
  <si>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</si>
  <si>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</si>
  <si>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</si>
  <si>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</si>
  <si>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</si>
  <si>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</si>
  <si>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</si>
  <si>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</si>
  <si>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</si>
  <si>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</si>
  <si>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</si>
  <si>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</si>
  <si>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</si>
  <si>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</si>
  <si>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</si>
  <si>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</si>
  <si>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</si>
  <si>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</si>
  <si>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</si>
  <si>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</si>
  <si>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</si>
  <si>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</si>
  <si>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</si>
  <si>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</si>
  <si>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</si>
  <si>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</si>
  <si>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</si>
  <si>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</si>
  <si>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</si>
  <si>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</si>
  <si>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</si>
  <si>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</si>
  <si>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</si>
  <si>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</si>
  <si>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</si>
  <si>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</si>
  <si>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</si>
  <si>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</si>
  <si>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</si>
  <si>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</si>
  <si>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</si>
  <si>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</si>
  <si>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</si>
  <si>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</si>
  <si>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</si>
  <si>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</si>
  <si>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</si>
  <si>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</si>
  <si>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</si>
  <si>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</si>
  <si>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</si>
  <si>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</si>
  <si>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</si>
  <si>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</si>
  <si>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</si>
  <si>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</si>
  <si>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</si>
  <si>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</si>
  <si>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</si>
  <si>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</si>
  <si>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</si>
  <si>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</si>
  <si>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</si>
  <si>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</si>
  <si>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</si>
  <si>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</si>
  <si>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</si>
  <si>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</si>
  <si>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</si>
  <si>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</si>
  <si>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</si>
  <si>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</si>
  <si>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</si>
  <si>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</si>
  <si>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</si>
  <si>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</si>
  <si>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</si>
  <si>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</si>
  <si>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</si>
  <si>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</si>
  <si>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</si>
  <si>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</si>
  <si>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</si>
  <si>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</si>
  <si>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</si>
  <si>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</si>
  <si>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</si>
  <si>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</si>
  <si>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</si>
  <si>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</si>
  <si>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</si>
  <si>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</si>
  <si>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</si>
  <si>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</si>
  <si>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</si>
  <si>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</si>
  <si>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</si>
  <si>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</si>
  <si>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</si>
  <si>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</si>
  <si>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</si>
  <si>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</si>
  <si>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</si>
  <si>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</si>
  <si>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</si>
  <si>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</si>
  <si>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</si>
  <si>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</si>
  <si>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</si>
  <si>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</si>
  <si>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</si>
  <si>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</si>
  <si>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</si>
  <si>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</si>
  <si>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</si>
  <si>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</si>
  <si>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</si>
  <si>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</si>
  <si>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</si>
  <si>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</si>
  <si>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</si>
  <si>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</si>
  <si>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</si>
  <si>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</si>
  <si>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</si>
  <si>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</si>
  <si>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</si>
  <si>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</si>
  <si>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</si>
  <si>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</si>
  <si>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</si>
  <si>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</si>
  <si>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</si>
  <si>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</si>
  <si>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</si>
  <si>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</si>
  <si>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</si>
  <si>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</si>
  <si>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</si>
  <si>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</si>
  <si>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</si>
  <si>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</si>
  <si>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</si>
  <si>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</si>
  <si>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</si>
  <si>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</si>
  <si>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</si>
  <si>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</si>
  <si>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</si>
  <si>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</si>
  <si>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</si>
  <si>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</si>
  <si>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</si>
  <si>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</si>
  <si>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</si>
  <si>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</si>
  <si>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</si>
  <si>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</si>
  <si>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</si>
  <si>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</si>
  <si>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</si>
  <si>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</si>
  <si>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</si>
  <si>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</si>
  <si>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</si>
  <si>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</si>
  <si>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</si>
  <si>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</si>
  <si>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</si>
  <si>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</si>
  <si>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</si>
  <si>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</si>
  <si>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</si>
  <si>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</si>
  <si>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</si>
  <si>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</si>
  <si>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</si>
  <si>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</si>
  <si>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</si>
  <si>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</si>
  <si>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</si>
  <si>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</si>
  <si>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</si>
  <si>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</si>
  <si>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</si>
  <si>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</si>
  <si>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</si>
  <si>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</si>
  <si>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</si>
  <si>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</si>
  <si>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</si>
  <si>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</si>
  <si>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</si>
  <si>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</si>
  <si>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</si>
  <si>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</si>
  <si>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</si>
  <si>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</si>
  <si>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</si>
  <si>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</si>
  <si>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</si>
  <si>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</si>
  <si>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</si>
  <si>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</si>
  <si>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</si>
  <si>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</si>
  <si>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</si>
  <si>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</si>
  <si>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</si>
  <si>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</si>
  <si>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</si>
  <si>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</si>
  <si>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</si>
  <si>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</si>
  <si>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</si>
  <si>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</si>
  <si>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</si>
  <si>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</si>
  <si>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</si>
  <si>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</si>
  <si>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</si>
  <si>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</si>
  <si>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</si>
  <si>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</si>
  <si>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</si>
  <si>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</si>
  <si>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</si>
  <si>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</si>
  <si>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</si>
  <si>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</si>
  <si>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</si>
  <si>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</si>
  <si>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</si>
  <si>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</si>
  <si>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</si>
  <si>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</si>
  <si>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</si>
  <si>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</si>
  <si>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</si>
  <si>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</si>
  <si>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</si>
  <si>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</si>
  <si>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</si>
  <si>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</si>
  <si>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</si>
  <si>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</si>
  <si>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</si>
  <si>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</si>
  <si>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</si>
  <si>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</si>
  <si>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</si>
  <si>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</si>
  <si>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</si>
  <si>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</si>
  <si>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</si>
  <si>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</si>
  <si>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</si>
  <si>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</si>
  <si>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</si>
  <si>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</si>
  <si>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</si>
  <si>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</si>
  <si>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</si>
  <si>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</si>
  <si>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</si>
  <si>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</si>
  <si>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</si>
  <si>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</si>
  <si>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</si>
  <si>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</si>
  <si>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</si>
  <si>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</si>
  <si>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</si>
  <si>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</si>
  <si>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</si>
  <si>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</si>
  <si>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</si>
  <si>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</si>
  <si>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</si>
  <si>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</si>
  <si>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</si>
  <si>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</si>
  <si>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</si>
  <si>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</si>
  <si>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</si>
  <si>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</si>
  <si>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</si>
  <si>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</si>
  <si>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</si>
  <si>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</si>
  <si>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</si>
  <si>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</si>
  <si>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</si>
  <si>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</si>
  <si>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</si>
  <si>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</si>
  <si>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</si>
  <si>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</si>
  <si>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</si>
  <si>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</si>
  <si>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</si>
  <si>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</si>
  <si>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</si>
  <si>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</si>
  <si>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</si>
  <si>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</si>
  <si>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</si>
  <si>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</si>
  <si>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</si>
  <si>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</si>
  <si>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</si>
  <si>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</si>
  <si>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</si>
  <si>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</si>
  <si>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</si>
  <si>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</si>
  <si>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</si>
  <si>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</si>
  <si>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</si>
  <si>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</si>
  <si>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</si>
  <si>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</si>
  <si>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</si>
  <si>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</si>
  <si>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</si>
  <si>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</si>
  <si>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</si>
  <si>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</si>
  <si>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</si>
  <si>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</si>
  <si>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</si>
  <si>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</si>
  <si>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</si>
  <si>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</si>
  <si>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</si>
  <si>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</si>
  <si>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</si>
  <si>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</si>
  <si>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</si>
  <si>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</si>
  <si>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</si>
  <si>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</si>
  <si>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</si>
  <si>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</si>
  <si>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</si>
  <si>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</si>
  <si>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</si>
  <si>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</si>
  <si>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</si>
  <si>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</si>
  <si>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</si>
  <si>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</si>
  <si>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</si>
  <si>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</si>
  <si>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</si>
  <si>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</si>
  <si>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</si>
  <si>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</si>
  <si>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</si>
  <si>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</si>
  <si>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</si>
  <si>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</si>
  <si>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</si>
  <si>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</si>
  <si>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</si>
  <si>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</si>
  <si>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</si>
  <si>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</si>
  <si>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</si>
  <si>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</si>
  <si>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</si>
  <si>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</si>
  <si>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</si>
  <si>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</si>
  <si>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</si>
  <si>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</si>
  <si>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</si>
  <si>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</si>
  <si>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</si>
  <si>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</si>
  <si>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</si>
  <si>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</si>
  <si>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</si>
  <si>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</si>
  <si>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</si>
  <si>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</si>
  <si>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</si>
  <si>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</si>
  <si>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</si>
  <si>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</si>
  <si>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</si>
  <si>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</si>
  <si>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</si>
  <si>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</si>
  <si>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</si>
  <si>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</si>
  <si>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</si>
  <si>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</si>
  <si>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</si>
  <si>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</si>
  <si>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</si>
  <si>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</si>
  <si>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</si>
  <si>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</si>
  <si>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</si>
  <si>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</si>
  <si>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</si>
  <si>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</si>
  <si>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</si>
  <si>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</si>
  <si>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</si>
  <si>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</si>
  <si>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</si>
  <si>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</si>
  <si>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</si>
  <si>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</si>
  <si>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</si>
  <si>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</si>
  <si>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</si>
  <si>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</si>
  <si>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</si>
  <si>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</si>
  <si>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</si>
  <si>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</si>
  <si>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</si>
  <si>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</si>
  <si>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</si>
  <si>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</si>
  <si>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</si>
  <si>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</si>
  <si>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</si>
  <si>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</si>
  <si>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</si>
  <si>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</si>
  <si>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</si>
  <si>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</si>
  <si>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</si>
  <si>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</si>
  <si>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</si>
  <si>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</si>
  <si>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</si>
  <si>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</si>
  <si>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</si>
  <si>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</si>
  <si>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</si>
  <si>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</si>
  <si>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</si>
  <si>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</si>
  <si>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</si>
  <si>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</si>
  <si>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</si>
  <si>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</si>
  <si>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</si>
  <si>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</si>
  <si>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</si>
  <si>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</si>
  <si>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</si>
  <si>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</si>
  <si>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</si>
  <si>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</si>
  <si>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</si>
  <si>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</si>
  <si>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</si>
  <si>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</si>
  <si>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</si>
  <si>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</si>
  <si>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</si>
  <si>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</si>
  <si>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</si>
  <si>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</si>
  <si>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</si>
  <si>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</si>
  <si>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</si>
  <si>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</si>
  <si>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</si>
  <si>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</si>
  <si>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</si>
  <si>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</si>
  <si>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</si>
  <si>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</si>
  <si>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</si>
  <si>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</si>
  <si>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</si>
  <si>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</si>
  <si>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</si>
  <si>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</si>
  <si>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</si>
  <si>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</si>
  <si>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</si>
  <si>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</si>
  <si>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</si>
  <si>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</si>
  <si>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</si>
  <si>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</si>
  <si>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</si>
  <si>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</si>
  <si>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</si>
  <si>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</si>
  <si>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</si>
  <si>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</si>
  <si>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</si>
  <si>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</si>
  <si>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</si>
  <si>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</si>
  <si>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</si>
  <si>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</si>
  <si>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</si>
  <si>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</si>
  <si>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</si>
  <si>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</si>
  <si>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</si>
  <si>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</si>
  <si>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</si>
  <si>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</si>
  <si>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</si>
  <si>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</si>
  <si>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</si>
  <si>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</si>
  <si>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</si>
  <si>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</si>
  <si>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</si>
  <si>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</si>
  <si>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</si>
  <si>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</si>
  <si>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</si>
  <si>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</si>
  <si>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</si>
  <si>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</si>
  <si>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</si>
  <si>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</si>
  <si>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</si>
  <si>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</si>
  <si>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</si>
  <si>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</si>
  <si>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</si>
  <si>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</si>
  <si>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</si>
  <si>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</si>
  <si>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</si>
  <si>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</si>
  <si>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</si>
  <si>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</si>
  <si>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</si>
  <si>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</si>
  <si>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</si>
  <si>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</si>
  <si>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</si>
  <si>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</si>
  <si>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</si>
  <si>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</si>
  <si>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</si>
  <si>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</si>
  <si>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</si>
  <si>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</si>
  <si>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</si>
  <si>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</si>
  <si>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</si>
  <si>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</si>
  <si>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</si>
  <si>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</si>
  <si>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</si>
  <si>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</si>
  <si>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</si>
  <si>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</si>
  <si>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</si>
  <si>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</si>
  <si>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</si>
  <si>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</si>
  <si>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</si>
  <si>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</si>
  <si>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</si>
  <si>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</si>
  <si>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</si>
  <si>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</si>
  <si>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</si>
  <si>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</si>
  <si>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</si>
  <si>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</si>
  <si>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</si>
  <si>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</si>
  <si>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</si>
  <si>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</si>
  <si>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</si>
  <si>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</si>
  <si>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</si>
  <si>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</si>
  <si>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</si>
  <si>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</si>
  <si>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</si>
  <si>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</si>
  <si>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</si>
  <si>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</si>
  <si>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</si>
  <si>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</si>
  <si>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</si>
  <si>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</si>
  <si>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</si>
  <si>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</si>
  <si>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</si>
  <si>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</si>
  <si>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</si>
  <si>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</si>
  <si>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</si>
  <si>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</si>
  <si>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</si>
  <si>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</si>
  <si>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</si>
  <si>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</si>
  <si>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</si>
  <si>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</si>
  <si>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</si>
  <si>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</si>
  <si>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</si>
  <si>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</si>
  <si>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</si>
  <si>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</si>
  <si>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</si>
  <si>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</si>
  <si>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</si>
  <si>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</si>
  <si>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</si>
  <si>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</si>
  <si>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</si>
  <si>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</si>
  <si>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</si>
  <si>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</si>
  <si>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</si>
  <si>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</si>
  <si>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</si>
  <si>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</si>
  <si>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</si>
  <si>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</si>
  <si>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</si>
  <si>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</si>
  <si>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</si>
  <si>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</si>
  <si>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</si>
  <si>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</si>
  <si>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</si>
  <si>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</si>
  <si>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</si>
  <si>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</si>
  <si>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</si>
  <si>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</si>
  <si>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</si>
  <si>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</si>
  <si>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</si>
  <si>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</si>
  <si>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</si>
  <si>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</si>
  <si>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</si>
  <si>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</si>
  <si>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</si>
  <si>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</si>
  <si>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</si>
  <si>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</si>
  <si>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</si>
  <si>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</si>
  <si>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</si>
  <si>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</si>
  <si>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</si>
  <si>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</si>
  <si>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</si>
  <si>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</si>
  <si>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</si>
  <si>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</si>
  <si>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</si>
  <si>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</si>
  <si>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</si>
  <si>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</si>
  <si>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</si>
  <si>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</si>
  <si>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</si>
  <si>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</si>
  <si>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</si>
  <si>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</si>
  <si>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</si>
  <si>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</si>
  <si>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</si>
  <si>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</si>
  <si>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</si>
  <si>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</si>
  <si>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</si>
  <si>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</si>
  <si>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</si>
  <si>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</si>
  <si>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</si>
  <si>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</si>
  <si>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</si>
  <si>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</si>
  <si>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</si>
  <si>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</si>
  <si>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</si>
  <si>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</si>
  <si>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</si>
  <si>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</si>
  <si>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</si>
  <si>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</si>
  <si>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</si>
  <si>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</si>
  <si>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</si>
  <si>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</si>
  <si>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</si>
  <si>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</si>
  <si>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</si>
  <si>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</si>
  <si>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</si>
  <si>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</si>
  <si>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</si>
  <si>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</si>
  <si>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</si>
  <si>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</si>
  <si>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</si>
  <si>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</si>
  <si>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</si>
  <si>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</si>
  <si>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</si>
  <si>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</si>
  <si>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</si>
  <si>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</si>
  <si>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</si>
  <si>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</si>
  <si>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</si>
  <si>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</si>
  <si>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</si>
  <si>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</si>
  <si>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</si>
  <si>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</si>
  <si>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</si>
  <si>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</si>
  <si>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</si>
  <si>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</si>
  <si>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</si>
  <si>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</si>
  <si>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</si>
  <si>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</si>
  <si>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</si>
  <si>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</si>
  <si>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</si>
  <si>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</si>
  <si>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</si>
  <si>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</si>
  <si>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</si>
  <si>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</si>
  <si>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</si>
  <si>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</si>
  <si>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</si>
  <si>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</si>
  <si>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</si>
  <si>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</si>
  <si>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</si>
  <si>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</si>
  <si>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</si>
  <si>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</si>
  <si>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</si>
  <si>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</si>
  <si>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</si>
  <si>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</si>
  <si>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</si>
  <si>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</si>
  <si>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</si>
  <si>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</si>
  <si>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</si>
  <si>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</si>
  <si>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</si>
  <si>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</si>
  <si>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</si>
  <si>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</si>
  <si>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</si>
  <si>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</si>
  <si>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</si>
  <si>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</si>
  <si>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</si>
  <si>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</si>
  <si>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</si>
  <si>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</si>
  <si>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</si>
  <si>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</si>
  <si>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</si>
  <si>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</si>
  <si>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</si>
  <si>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</si>
  <si>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</si>
  <si>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</si>
  <si>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</si>
  <si>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</si>
  <si>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</si>
  <si>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</si>
  <si>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</si>
  <si>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</si>
  <si>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</si>
  <si>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</si>
  <si>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</si>
  <si>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</si>
  <si>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</si>
  <si>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</si>
  <si>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</si>
  <si>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</si>
  <si>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</si>
  <si>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</si>
  <si>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</si>
  <si>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</si>
  <si>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</si>
  <si>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</si>
  <si>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</si>
  <si>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</si>
  <si>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</si>
  <si>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</si>
  <si>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</si>
  <si>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</si>
  <si>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</si>
  <si>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</si>
  <si>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</si>
  <si>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</si>
  <si>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</si>
  <si>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</si>
  <si>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</si>
  <si>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</si>
  <si>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</si>
  <si>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</si>
  <si>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</si>
  <si>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</si>
  <si>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</si>
  <si>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</si>
  <si>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</si>
  <si>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</si>
  <si>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</si>
  <si>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</si>
  <si>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</si>
  <si>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</si>
  <si>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</si>
  <si>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</si>
  <si>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</si>
  <si>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</si>
  <si>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</si>
  <si>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</si>
  <si>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</si>
  <si>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</si>
  <si>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</si>
  <si>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</si>
  <si>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</si>
  <si>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</si>
  <si>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</si>
  <si>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</si>
  <si>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</si>
  <si>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</si>
  <si>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</si>
  <si>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</si>
  <si>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</si>
  <si>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</si>
  <si>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</si>
  <si>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</si>
  <si>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</si>
  <si>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</si>
  <si>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</si>
  <si>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</si>
  <si>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</si>
  <si>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</si>
  <si>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</si>
  <si>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</si>
  <si>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</si>
  <si>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</si>
  <si>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</si>
  <si>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</si>
  <si>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</si>
  <si>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</si>
  <si>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</si>
  <si>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</si>
  <si>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</si>
  <si>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</si>
  <si>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</si>
  <si>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</si>
  <si>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</si>
  <si>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</si>
  <si>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</si>
  <si>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</si>
  <si>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</si>
  <si>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</si>
  <si>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</si>
  <si>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</si>
  <si>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</si>
  <si>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</si>
  <si>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</si>
  <si>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</si>
  <si>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</si>
  <si>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</si>
  <si>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</si>
  <si>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</si>
  <si>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</si>
  <si>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</si>
  <si>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</si>
  <si>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</si>
  <si>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</si>
  <si>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</si>
  <si>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</si>
  <si>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</si>
  <si>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</si>
  <si>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</si>
  <si>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</si>
  <si>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</si>
  <si>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</si>
  <si>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</si>
  <si>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</si>
  <si>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</si>
  <si>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</si>
  <si>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</si>
  <si>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</si>
  <si>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</si>
  <si>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</si>
  <si>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</si>
  <si>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</si>
  <si>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</si>
  <si>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</si>
  <si>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</si>
  <si>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</si>
  <si>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</si>
  <si>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</si>
  <si>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</si>
  <si>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</si>
  <si>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</si>
  <si>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</si>
  <si>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</si>
  <si>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</si>
  <si>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</si>
  <si>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</si>
  <si>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</si>
  <si>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</si>
  <si>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</si>
  <si>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</si>
  <si>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</si>
  <si>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</si>
  <si>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</si>
  <si>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</si>
  <si>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</si>
  <si>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</si>
  <si>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</si>
  <si>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</si>
  <si>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</si>
  <si>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</si>
  <si>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</si>
  <si>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</si>
  <si>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</si>
  <si>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</si>
  <si>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</si>
  <si>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</si>
  <si>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</si>
  <si>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</si>
  <si>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</si>
  <si>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</si>
  <si>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</si>
  <si>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</si>
  <si>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</si>
  <si>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</si>
  <si>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</si>
  <si>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</si>
  <si>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</si>
  <si>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</si>
  <si>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</si>
  <si>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</si>
  <si>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</si>
  <si>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</si>
  <si>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</si>
  <si>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</si>
  <si>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</si>
  <si>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</si>
  <si>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</si>
  <si>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</si>
  <si>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</si>
  <si>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</si>
  <si>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</si>
  <si>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</si>
  <si>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</si>
  <si>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</si>
  <si>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</si>
  <si>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</si>
  <si>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</si>
  <si>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</si>
  <si>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</si>
  <si>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</si>
  <si>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</si>
  <si>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</si>
  <si>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</si>
  <si>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</si>
  <si>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</si>
  <si>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</si>
  <si>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</si>
  <si>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</si>
  <si>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</si>
  <si>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</si>
  <si>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</si>
  <si>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</si>
  <si>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</si>
  <si>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</si>
  <si>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</si>
  <si>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</si>
  <si>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</si>
  <si>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</si>
  <si>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</si>
  <si>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</si>
  <si>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</si>
  <si>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</si>
  <si>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</si>
  <si>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</si>
  <si>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</si>
  <si>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</si>
  <si>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</si>
  <si>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</si>
  <si>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</si>
  <si>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</si>
  <si>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</si>
  <si>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</si>
  <si>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</si>
  <si>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</si>
  <si>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</si>
  <si>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</si>
  <si>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</si>
  <si>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</si>
  <si>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</si>
  <si>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</si>
  <si>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</si>
  <si>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</si>
  <si>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</si>
  <si>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</si>
  <si>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</si>
  <si>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</si>
  <si>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</si>
  <si>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</si>
  <si>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</si>
  <si>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</si>
  <si>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</si>
  <si>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</si>
  <si>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</si>
  <si>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</si>
  <si>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</si>
  <si>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</si>
  <si>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</si>
  <si>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</si>
  <si>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</si>
  <si>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</si>
  <si>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</si>
  <si>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</si>
  <si>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</si>
  <si>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</si>
  <si>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</si>
  <si>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</si>
  <si>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</si>
  <si>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</si>
  <si>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</si>
  <si>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</si>
  <si>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</si>
  <si>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</si>
  <si>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</si>
  <si>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</si>
  <si>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</si>
  <si>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</si>
  <si>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</si>
  <si>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</si>
  <si>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</si>
  <si>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</si>
  <si>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</si>
  <si>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</si>
  <si>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</si>
  <si>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</si>
  <si>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</si>
  <si>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</si>
  <si>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</si>
  <si>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</si>
  <si>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</si>
  <si>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</si>
  <si>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</si>
  <si>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</si>
  <si>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</si>
  <si>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</si>
  <si>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</si>
  <si>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</si>
  <si>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</si>
  <si>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</si>
  <si>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</si>
  <si>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</si>
  <si>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</si>
  <si>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</si>
  <si>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</si>
  <si>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</si>
  <si>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</si>
  <si>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</si>
  <si>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</si>
  <si>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</si>
  <si>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</si>
  <si>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</si>
  <si>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</si>
  <si>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</si>
  <si>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</si>
  <si>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</si>
  <si>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</si>
  <si>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</si>
  <si>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</si>
  <si>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</si>
  <si>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</si>
  <si>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</si>
  <si>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</si>
  <si>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</si>
  <si>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</si>
  <si>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</si>
  <si>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</si>
  <si>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</si>
  <si>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</si>
  <si>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</si>
  <si>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</si>
  <si>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</si>
  <si>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</si>
  <si>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</si>
  <si>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</si>
  <si>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</si>
  <si>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</si>
  <si>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</si>
  <si>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</si>
  <si>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</si>
  <si>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</si>
  <si>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</si>
  <si>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</si>
  <si>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</si>
  <si>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</si>
  <si>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</si>
  <si>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</si>
  <si>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</si>
  <si>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</si>
  <si>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</si>
  <si>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</si>
  <si>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</si>
  <si>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</si>
  <si>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</si>
  <si>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</si>
  <si>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</si>
  <si>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</si>
  <si>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</si>
  <si>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</si>
  <si>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</si>
  <si>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</si>
  <si>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</si>
  <si>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</si>
  <si>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</si>
  <si>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</si>
  <si>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</si>
  <si>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</si>
  <si>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</si>
  <si>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</si>
  <si>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</si>
  <si>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</si>
  <si>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</si>
  <si>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</si>
  <si>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</si>
  <si>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</si>
  <si>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</si>
  <si>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</si>
  <si>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</si>
  <si>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</si>
  <si>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</si>
  <si>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</si>
  <si>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</si>
  <si>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</si>
  <si>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</si>
  <si>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</si>
  <si>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</si>
  <si>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</si>
  <si>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</si>
  <si>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</si>
  <si>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</si>
  <si>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</si>
  <si>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</si>
  <si>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</si>
  <si>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</si>
  <si>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</si>
  <si>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</si>
  <si>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</si>
  <si>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</si>
  <si>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</si>
  <si>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</si>
  <si>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</si>
  <si>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</si>
  <si>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</si>
  <si>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</si>
  <si>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</si>
  <si>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</si>
  <si>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</si>
  <si>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</si>
  <si>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</si>
  <si>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</si>
  <si>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</si>
  <si>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</si>
  <si>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</si>
  <si>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</si>
  <si>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</si>
  <si>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</si>
  <si>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</si>
  <si>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</si>
  <si>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</si>
  <si>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</si>
  <si>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</si>
  <si>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</si>
  <si>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</si>
  <si>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</si>
  <si>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</si>
  <si>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</si>
  <si>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</si>
  <si>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</si>
  <si>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</si>
  <si>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</si>
  <si>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</si>
  <si>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</si>
  <si>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</si>
  <si>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</si>
  <si>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</si>
  <si>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</si>
  <si>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</si>
  <si>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</si>
  <si>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</si>
  <si>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</si>
  <si>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</si>
  <si>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</si>
  <si>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</si>
  <si>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</si>
  <si>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</si>
  <si>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</si>
  <si>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</si>
  <si>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</si>
  <si>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</si>
  <si>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</si>
  <si>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</si>
  <si>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</si>
  <si>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</si>
  <si>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</si>
  <si>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</si>
  <si>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</si>
  <si>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</si>
  <si>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</si>
  <si>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</si>
  <si>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</si>
  <si>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</si>
  <si>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</si>
  <si>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</si>
  <si>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</si>
  <si>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</si>
  <si>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</si>
  <si>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</si>
  <si>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</si>
  <si>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</si>
  <si>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</si>
  <si>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</si>
  <si>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</si>
  <si>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</si>
  <si>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</si>
  <si>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</si>
  <si>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</si>
  <si>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</si>
  <si>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</si>
  <si>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</si>
  <si>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</si>
  <si>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</si>
  <si>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</si>
  <si>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</si>
  <si>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</si>
  <si>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</si>
  <si>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</si>
  <si>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</si>
  <si>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</si>
  <si>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</si>
  <si>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</si>
  <si>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</si>
  <si>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</si>
  <si>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</si>
  <si>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</si>
  <si>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</si>
  <si>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</si>
  <si>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</si>
  <si>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</si>
  <si>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</si>
  <si>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</si>
  <si>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</si>
  <si>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</si>
  <si>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</si>
  <si>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</si>
  <si>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</si>
  <si>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</si>
  <si>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</si>
  <si>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</si>
  <si>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</si>
  <si>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</si>
  <si>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</si>
  <si>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</si>
  <si>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</si>
  <si>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</si>
  <si>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</si>
  <si>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</si>
  <si>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</si>
  <si>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</si>
  <si>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</si>
  <si>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</si>
  <si>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</si>
  <si>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</si>
  <si>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</si>
  <si>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</si>
  <si>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</si>
  <si>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</si>
  <si>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</si>
  <si>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</si>
  <si>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</si>
  <si>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</si>
  <si>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</si>
  <si>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</si>
  <si>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</si>
  <si>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</si>
  <si>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</si>
  <si>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</si>
  <si>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</si>
  <si>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</si>
  <si>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</si>
  <si>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</si>
  <si>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</si>
  <si>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</si>
  <si>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</si>
  <si>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</si>
  <si>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</si>
  <si>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</si>
  <si>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</si>
  <si>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</si>
  <si>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</si>
  <si>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</si>
  <si>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</si>
  <si>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</si>
  <si>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</si>
  <si>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</si>
  <si>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</si>
  <si>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</si>
  <si>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</si>
  <si>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</si>
  <si>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</si>
  <si>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</si>
  <si>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</si>
  <si>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</si>
  <si>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</si>
  <si>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</si>
  <si>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</si>
  <si>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</si>
  <si>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</si>
  <si>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</si>
  <si>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</si>
  <si>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</si>
  <si>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</si>
  <si>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</si>
  <si>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</si>
  <si>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</si>
  <si>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</si>
  <si>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</si>
  <si>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</si>
  <si>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</si>
  <si>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</si>
  <si>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</si>
  <si>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</si>
  <si>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</si>
  <si>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</si>
  <si>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</si>
  <si>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</si>
  <si>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</si>
  <si>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</si>
  <si>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</si>
  <si>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</si>
  <si>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</si>
  <si>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</si>
  <si>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</si>
  <si>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</si>
  <si>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</si>
  <si>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</si>
  <si>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</si>
  <si>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</si>
  <si>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</si>
  <si>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</si>
  <si>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</si>
  <si>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</si>
  <si>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</si>
  <si>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</si>
  <si>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</si>
  <si>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</si>
  <si>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</si>
  <si>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</si>
  <si>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</si>
  <si>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</si>
  <si>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</si>
  <si>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</si>
  <si>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</si>
  <si>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</si>
  <si>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</si>
  <si>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</si>
  <si>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</si>
  <si>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</si>
  <si>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</si>
  <si>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</si>
  <si>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</si>
  <si>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</si>
  <si>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</si>
  <si>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</si>
  <si>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</si>
  <si>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</si>
  <si>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</si>
  <si>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</si>
  <si>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</si>
  <si>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</si>
  <si>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</si>
  <si>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</si>
  <si>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</si>
  <si>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</si>
  <si>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</si>
  <si>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</si>
  <si>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</si>
  <si>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</si>
  <si>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</si>
  <si>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</si>
  <si>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</si>
  <si>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</si>
  <si>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</si>
  <si>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</si>
  <si>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</si>
  <si>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</si>
  <si>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</si>
  <si>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</si>
  <si>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</si>
  <si>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</si>
  <si>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</si>
  <si>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</si>
  <si>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</si>
  <si>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</si>
  <si>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</si>
  <si>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</si>
  <si>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</si>
  <si>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</si>
  <si>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</si>
  <si>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</si>
  <si>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</si>
  <si>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</si>
  <si>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</si>
  <si>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</si>
  <si>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</si>
  <si>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</si>
  <si>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</si>
  <si>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</si>
  <si>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</si>
  <si>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</si>
  <si>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</si>
  <si>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</si>
  <si>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</si>
  <si>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</si>
  <si>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</si>
  <si>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</si>
  <si>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</si>
  <si>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</si>
  <si>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</si>
  <si>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</si>
  <si>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</si>
  <si>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</si>
  <si>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</si>
  <si>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</si>
  <si>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</si>
  <si>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</si>
  <si>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</si>
  <si>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</si>
  <si>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</si>
  <si>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</si>
  <si>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</si>
  <si>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</si>
  <si>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</si>
  <si>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</si>
  <si>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</si>
  <si>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</si>
  <si>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</si>
  <si>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</si>
  <si>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</si>
  <si>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</si>
  <si>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</si>
  <si>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</si>
  <si>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</si>
  <si>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</si>
  <si>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</si>
  <si>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</si>
  <si>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</si>
  <si>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</si>
  <si>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</si>
  <si>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</si>
  <si>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</si>
  <si>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</si>
  <si>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</si>
  <si>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</si>
  <si>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</si>
  <si>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</si>
  <si>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</si>
  <si>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</si>
  <si>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</si>
  <si>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</si>
  <si>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</si>
  <si>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</si>
  <si>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</si>
  <si>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</si>
  <si>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</si>
  <si>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</si>
  <si>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</si>
  <si>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</si>
  <si>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</si>
  <si>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</si>
  <si>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</si>
  <si>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</si>
  <si>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</si>
  <si>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</si>
  <si>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</si>
  <si>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</si>
  <si>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</si>
  <si>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</si>
  <si>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</si>
  <si>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</si>
  <si>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</si>
  <si>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</si>
  <si>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</si>
  <si>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</si>
  <si>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</si>
  <si>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</si>
  <si>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</si>
  <si>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</si>
  <si>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</si>
  <si>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</si>
  <si>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</si>
  <si>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</si>
  <si>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</si>
  <si>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</si>
  <si>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</si>
  <si>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</si>
  <si>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</si>
  <si>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</si>
  <si>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</si>
  <si>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</si>
  <si>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</si>
  <si>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</si>
  <si>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</si>
  <si>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</si>
  <si>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</si>
  <si>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</si>
  <si>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</si>
  <si>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</si>
  <si>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</si>
  <si>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</si>
  <si>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</si>
  <si>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</si>
  <si>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</si>
  <si>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</si>
  <si>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</si>
  <si>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</si>
  <si>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</si>
  <si>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</si>
  <si>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</si>
  <si>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</si>
  <si>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</si>
  <si>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</si>
  <si>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</si>
  <si>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</si>
  <si>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</si>
  <si>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</si>
  <si>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</si>
  <si>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</si>
  <si>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</si>
  <si>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</si>
  <si>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</si>
  <si>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</si>
  <si>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</si>
  <si>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</si>
  <si>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</si>
  <si>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</si>
  <si>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</si>
  <si>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</si>
  <si>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</si>
  <si>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</si>
  <si>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</si>
  <si>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</si>
  <si>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</si>
  <si>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</si>
  <si>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</si>
  <si>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</si>
  <si>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</si>
  <si>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</si>
  <si>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</si>
  <si>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</si>
  <si>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</si>
  <si>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</si>
  <si>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</si>
  <si>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</si>
  <si>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</si>
  <si>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</si>
  <si>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</si>
  <si>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</si>
  <si>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</si>
  <si>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</si>
  <si>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</si>
  <si>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</si>
  <si>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</si>
  <si>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</si>
  <si>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</si>
  <si>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</si>
  <si>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</si>
  <si>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</si>
  <si>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</si>
  <si>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</si>
  <si>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</si>
  <si>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</si>
  <si>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</si>
  <si>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</si>
  <si>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</si>
  <si>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</si>
  <si>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</si>
  <si>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</si>
  <si>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</si>
  <si>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</si>
  <si>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</si>
  <si>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</si>
  <si>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</si>
  <si>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</si>
  <si>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</si>
  <si>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</si>
  <si>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</si>
  <si>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</si>
  <si>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</si>
  <si>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</si>
  <si>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</si>
  <si>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</si>
  <si>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</si>
  <si>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</si>
  <si>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</si>
  <si>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</si>
  <si>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</si>
  <si>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</si>
  <si>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</si>
  <si>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</si>
  <si>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</si>
  <si>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</si>
  <si>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</si>
  <si>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</si>
  <si>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</si>
  <si>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</si>
  <si>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</si>
  <si>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</si>
  <si>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</si>
  <si>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</si>
  <si>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</si>
  <si>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</si>
  <si>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</si>
  <si>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</si>
  <si>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</si>
  <si>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</si>
  <si>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</si>
  <si>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</si>
  <si>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</si>
  <si>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</si>
  <si>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</si>
  <si>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</si>
  <si>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</si>
  <si>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</si>
  <si>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</si>
  <si>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</si>
  <si>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</si>
  <si>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</si>
  <si>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</si>
  <si>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</si>
  <si>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</si>
  <si>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</si>
  <si>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</si>
  <si>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</si>
  <si>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</si>
  <si>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</si>
  <si>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</si>
  <si>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</si>
  <si>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</si>
  <si>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</si>
  <si>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</si>
  <si>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</si>
  <si>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</si>
  <si>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</si>
  <si>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</si>
  <si>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</si>
  <si>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</si>
  <si>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</si>
  <si>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</si>
  <si>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</si>
  <si>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</si>
  <si>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</si>
  <si>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</si>
  <si>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</si>
  <si>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</si>
  <si>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</si>
  <si>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</si>
  <si>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</si>
  <si>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</si>
  <si>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</si>
  <si>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</si>
  <si>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</si>
  <si>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</si>
  <si>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</si>
  <si>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</si>
  <si>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</si>
  <si>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</si>
  <si>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</si>
  <si>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</si>
  <si>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</si>
  <si>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</si>
  <si>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</si>
  <si>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</si>
  <si>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</si>
  <si>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</si>
  <si>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</si>
  <si>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</si>
  <si>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</si>
  <si>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</si>
  <si>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</si>
  <si>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</si>
  <si>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</si>
  <si>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</si>
  <si>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</si>
  <si>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</si>
  <si>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</si>
  <si>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</si>
  <si>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</si>
  <si>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</si>
  <si>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</si>
  <si>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</si>
  <si>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</si>
  <si>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</si>
  <si>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</si>
  <si>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</si>
  <si>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</si>
  <si>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</si>
  <si>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</si>
  <si>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</si>
  <si>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</si>
  <si>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</si>
  <si>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</si>
  <si>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</si>
  <si>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</si>
  <si>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</si>
  <si>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</si>
  <si>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</si>
  <si>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</si>
  <si>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</si>
  <si>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</si>
  <si>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</si>
  <si>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</si>
  <si>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</si>
  <si>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</si>
  <si>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</si>
  <si>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</si>
  <si>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</si>
  <si>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</si>
  <si>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</si>
  <si>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</si>
  <si>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</si>
  <si>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</si>
  <si>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</si>
  <si>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</si>
  <si>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</si>
  <si>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</si>
  <si>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</si>
  <si>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</si>
  <si>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</si>
  <si>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</si>
  <si>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</si>
  <si>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</si>
  <si>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</si>
  <si>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</si>
  <si>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</si>
  <si>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</si>
  <si>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</si>
  <si>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</si>
  <si>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</si>
  <si>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</si>
  <si>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</si>
  <si>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</si>
  <si>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</si>
  <si>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</si>
  <si>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</si>
  <si>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</si>
  <si>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</si>
  <si>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</si>
  <si>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</si>
  <si>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</si>
  <si>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</si>
  <si>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</si>
  <si>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</si>
  <si>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</si>
  <si>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</si>
  <si>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</si>
  <si>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</si>
  <si>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</si>
  <si>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</si>
  <si>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</si>
  <si>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</si>
  <si>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</si>
  <si>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</si>
  <si>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</si>
  <si>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</si>
  <si>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</si>
  <si>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</si>
  <si>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</si>
  <si>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</si>
  <si>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</si>
  <si>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</si>
  <si>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</si>
  <si>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</si>
  <si>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</si>
  <si>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</si>
  <si>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</si>
  <si>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</si>
  <si>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</si>
  <si>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</si>
  <si>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</si>
  <si>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</si>
  <si>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</si>
  <si>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</si>
  <si>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</si>
  <si>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</si>
  <si>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</si>
  <si>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</si>
  <si>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</si>
  <si>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</si>
  <si>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</si>
  <si>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</si>
  <si>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</si>
  <si>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</si>
  <si>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</si>
  <si>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</si>
  <si>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</si>
  <si>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</si>
  <si>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</si>
  <si>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</si>
  <si>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</si>
  <si>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</si>
  <si>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</si>
  <si>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</si>
  <si>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</si>
  <si>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</si>
  <si>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</si>
  <si>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</si>
  <si>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</si>
  <si>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</si>
  <si>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</si>
  <si>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</si>
  <si>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</si>
  <si>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</si>
  <si>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</si>
  <si>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</si>
  <si>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</si>
  <si>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</si>
  <si>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</si>
  <si>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</si>
  <si>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</si>
  <si>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</si>
  <si>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</si>
  <si>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</si>
  <si>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</si>
  <si>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</si>
  <si>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</si>
  <si>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</si>
  <si>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</si>
  <si>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</si>
  <si>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</si>
  <si>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Njumber Canceled</t>
  </si>
  <si>
    <t>Total Projects</t>
  </si>
  <si>
    <t>Percentage Successful</t>
  </si>
  <si>
    <t>Percentage Failed</t>
  </si>
  <si>
    <t>Precentage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</si>
</sst>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0" fillId="0" borderId="1" xfId="0" applyBorder="1"/>
    <xf numFmtId="0" fontId="3" fillId="0" borderId="1" xfId="0" applyFont="1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5-E549-BED6-78343617EB4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5-E549-BED6-78343617EB4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5-E549-BED6-78343617EB4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5-E549-BED6-78343617E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7657839"/>
        <c:axId val="2057659471"/>
      </c:barChart>
      <c:catAx>
        <c:axId val="205765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59471"/>
        <c:crosses val="autoZero"/>
        <c:auto val="1"/>
        <c:lblAlgn val="ctr"/>
        <c:lblOffset val="100"/>
        <c:noMultiLvlLbl val="0"/>
      </c:catAx>
      <c:valAx>
        <c:axId val="20576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5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7-0049-A625-93235A64A768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7-0049-A625-93235A64A768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C7-0049-A625-93235A64A768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C7-0049-A625-93235A64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146399"/>
        <c:axId val="2039148031"/>
      </c:barChart>
      <c:catAx>
        <c:axId val="203914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148031"/>
        <c:crosses val="autoZero"/>
        <c:auto val="1"/>
        <c:lblAlgn val="ctr"/>
        <c:lblOffset val="100"/>
        <c:noMultiLvlLbl val="0"/>
      </c:catAx>
      <c:valAx>
        <c:axId val="20391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14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F-BB41-A475-596EBF7066F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6-034B-84A2-97E85855387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6-034B-84A2-97E85855387B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6-034B-84A2-97E858553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72623"/>
        <c:axId val="2056295551"/>
      </c:lineChart>
      <c:catAx>
        <c:axId val="205657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95551"/>
        <c:crosses val="autoZero"/>
        <c:auto val="1"/>
        <c:lblAlgn val="ctr"/>
        <c:lblOffset val="100"/>
        <c:noMultiLvlLbl val="0"/>
      </c:catAx>
      <c:valAx>
        <c:axId val="205629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7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4-404D-AF74-87686F292ECD}"/>
            </c:ext>
          </c:extLst>
        </c:ser>
        <c:ser>
          <c:idx val="5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64-404D-AF74-87686F292ECD}"/>
            </c:ext>
          </c:extLst>
        </c:ser>
        <c:ser>
          <c:idx val="6"/>
          <c:order val="2"/>
          <c:tx>
            <c:strRef>
              <c:f>'Outcome Based on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64-404D-AF74-87686F292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810560"/>
        <c:axId val="393812192"/>
      </c:lineChart>
      <c:catAx>
        <c:axId val="393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12192"/>
        <c:crosses val="autoZero"/>
        <c:auto val="1"/>
        <c:lblAlgn val="ctr"/>
        <c:lblOffset val="100"/>
        <c:noMultiLvlLbl val="0"/>
      </c:catAx>
      <c:valAx>
        <c:axId val="3938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1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199572</xdr:colOff>
      <xdr:row>2</xdr:row>
      <xdr:rowOff>63499</xdr:rowOff>
    </xdr:from>
    <xdr:to>
      <xdr:col>14</xdr:col>
      <xdr:colOff>99786</xdr:colOff>
      <xdr:row>28</xdr:row>
      <xdr:rowOff>181428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6704B-AF9E-7344-8FB3-3D083C3DB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2</xdr:row>
      <xdr:rowOff>0</xdr:rowOff>
    </xdr:from>
    <xdr:to>
      <xdr:col>22</xdr:col>
      <xdr:colOff>368300</xdr:colOff>
      <xdr:row>47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B1C4A-FC6B-7149-B24A-6521E89F2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88900</xdr:rowOff>
    </xdr:from>
    <xdr:to>
      <xdr:col>16</xdr:col>
      <xdr:colOff>342900</xdr:colOff>
      <xdr:row>30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9BDBB-55E3-9141-AC62-AF371E756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1733550</xdr:colOff>
      <xdr:row>19</xdr:row>
      <xdr:rowOff>127000</xdr:rowOff>
    </xdr:from>
    <xdr:to>
      <xdr:col>10</xdr:col>
      <xdr:colOff>596900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AF3E7-506C-9D4F-B7A6-A93812508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5.908224421299" createdVersion="6" refreshedVersion="6" minRefreshableVersion="3" recordCount="4115" xr:uid="{4ACAFC41-8C82-0A45-87E6-22B050750275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5.938216435185" createdVersion="6" refreshedVersion="6" minRefreshableVersion="3" recordCount="4115" xr:uid="{29F5CD21-F498-0245-BFCD-09B2BC23B6ED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x v="0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x v="0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x v="0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x v="0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x v="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x v="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x v="0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x v="0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x v="0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x v="0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x v="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x v="0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x v="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x v="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x v="0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x v="0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x v="0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x v="0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x v="0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x v="0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x v="0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x v="0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x v="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x v="0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x v="0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x v="0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x v="0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x v="0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x v="0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x v="0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x v="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x v="0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x v="0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x v="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x v="0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x v="0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x v="0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x v="0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x v="0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x v="0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x v="0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x v="0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x v="0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x v="0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x v="0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x v="0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x v="0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x v="0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x v="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x v="0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x v="0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x v="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x v="0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x v="0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x v="0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x v="0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x v="0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x v="0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x v="0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x v="0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x v="0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x v="0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x v="0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x v="0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x v="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x v="0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x v="0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x v="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x v="0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x v="0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x v="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x v="0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x v="0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x v="0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x v="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x v="0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x v="0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x v="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x v="0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x v="0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x v="0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x v="0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x v="0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x v="0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x v="0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x v="0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x v="0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x v="0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x v="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x v="0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x v="0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x v="0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x v="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x v="0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x v="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x v="0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x v="0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x v="0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x v="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x v="0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x v="0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x v="0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x v="0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x v="0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x v="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x v="0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x v="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x v="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x v="0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x v="0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x v="0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x v="0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x v="0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x v="0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x v="1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x v="1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x v="1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x v="1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x v="1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x v="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x v="1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x v="1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x v="1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x v="1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x v="1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x v="1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x v="1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x v="1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x v="1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x v="1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x v="1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x v="1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x v="1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x v="1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x v="1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x v="1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x v="1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x v="1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x v="1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x v="1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x v="1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x v="1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x v="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x v="1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x v="1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x v="1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x v="1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x v="1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x v="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x v="1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x v="1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x v="1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x v="1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x v="1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x v="1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x v="1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x v="1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x v="1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x v="1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x v="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x v="1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x v="1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x v="1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x v="1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x v="1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x v="1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x v="1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x v="1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x v="1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x v="1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x v="1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x v="1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x v="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x v="1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x v="1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x v="1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x v="1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x v="1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x v="1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x v="1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x v="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x v="1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x v="1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x v="1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x v="0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x v="0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x v="0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x v="0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x v="0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x v="0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x v="0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x v="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x v="0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x v="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x v="0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x v="0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x v="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x v="0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x v="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x v="0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x v="0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x v="0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x v="0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x v="0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x v="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x v="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x v="0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x v="0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x v="0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x v="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x v="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x v="0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x v="0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x v="0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x v="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x v="0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x v="0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x v="0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x v="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x v="0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x v="0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x v="0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x v="0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x v="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x v="0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x v="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x v="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x v="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x v="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x v="0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x v="0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x v="0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x v="0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x v="0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x v="0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x v="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x v="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x v="0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x v="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x v="0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x v="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x v="0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x v="0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x v="0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x v="0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x v="0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x v="0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x v="0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x v="0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x v="0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x v="0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x v="0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x v="0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x v="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x v="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x v="0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x v="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x v="0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x v="0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x v="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x v="0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x v="0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x v="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x v="0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x v="0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x v="0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x v="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x v="0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x v="0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x v="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x v="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x v="0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x v="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x v="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x v="0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x v="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x v="0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x v="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x v="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x v="0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x v="0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x v="0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x v="0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x v="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x v="0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x v="0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x v="0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x v="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x v="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x v="0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x v="0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x v="0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x v="0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x v="0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x v="0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x v="0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x v="0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x v="0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x v="0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x v="0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x v="0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x v="0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x v="0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x v="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x v="0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x v="0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x v="0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x v="0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x v="0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x v="0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x v="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x v="0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x v="0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x v="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x v="0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x v="0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x v="0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x v="0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x v="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x v="0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x v="0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x v="0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x v="0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x v="0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x v="0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x v="0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x v="0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x v="0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x v="0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x v="0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x v="0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x v="0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x v="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x v="0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x v="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x v="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x v="0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x v="0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x v="0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x v="0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x v="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x v="0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x v="0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x v="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x v="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x v="0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x v="0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x v="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x v="0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x v="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x v="0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x v="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x v="0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x v="0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x v="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x v="0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x v="0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x v="0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x v="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x v="0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x v="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x v="0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x v="0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x v="1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x v="1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x v="1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x v="1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x v="1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x v="1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x v="1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x v="1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x v="1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x v="1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x v="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x v="1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x v="1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x v="1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x v="1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x v="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x v="1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x v="1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x v="1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x v="1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x v="1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x v="1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x v="1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x v="1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x v="1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x v="1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x v="1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x v="1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x v="1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x v="1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x v="1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x v="1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x v="1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x v="1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x v="1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x v="1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x v="1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x v="1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x v="1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x v="1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x v="1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x v="1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x v="1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x v="1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x v="1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x v="1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x v="1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x v="1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x v="1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x v="1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x v="1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x v="1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x v="1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x v="1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x v="1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x v="1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x v="1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x v="1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x v="1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x v="1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x v="1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x v="1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x v="1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x v="1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x v="1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x v="1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x v="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x v="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x v="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x v="0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x v="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x v="0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x v="0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x v="0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x v="0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x v="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x v="0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x v="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x v="0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x v="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x v="0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x v="0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x v="0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x v="0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x v="0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x v="0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x v="0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x v="0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x v="1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x v="1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x v="1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x v="1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x v="1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x v="1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x v="1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x v="1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x v="1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x v="1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x v="1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x v="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x v="1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x v="1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x v="1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x v="1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x v="1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x v="1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x v="1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x v="1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x v="1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x v="1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x v="1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x v="1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x v="1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x v="1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x v="1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x v="1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x v="1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x v="1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x v="1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x v="1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x v="1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x v="1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x v="1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x v="1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x v="1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x v="1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x v="1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x v="1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x v="1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x v="1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x v="1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x v="1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x v="1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x v="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x v="1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x v="1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x v="1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x v="1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x v="1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x v="1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x v="1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x v="1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x v="1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x v="1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x v="1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x v="1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x v="1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x v="1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x v="1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x v="1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x v="1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x v="1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x v="1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x v="1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x v="1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x v="1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x v="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x v="0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x v="0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x v="0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x v="0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x v="0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x v="0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x v="0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x v="0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x v="0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x v="0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x v="0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x v="0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x v="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x v="0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x v="0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x v="0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x v="0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x v="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x v="0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x v="1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x v="1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x v="1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x v="1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x v="1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x v="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x v="1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x v="1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x v="1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x v="1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x v="1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x v="1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x v="1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x v="1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x v="1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x v="1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x v="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x v="1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x v="1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x v="1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x v="1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x v="1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x v="1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x v="1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x v="1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x v="1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x v="1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x v="1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x v="1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x v="1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x v="1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x v="1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x v="1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x v="1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x v="1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x v="1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x v="1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x v="1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x v="1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x v="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x v="1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x v="1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x v="1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x v="1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x v="1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x v="1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x v="1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x v="1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x v="1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x v="1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x v="1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x v="1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x v="1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x v="1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x v="1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x v="1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x v="1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x v="0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x v="0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x v="0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x v="0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x v="0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x v="0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x v="0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x v="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x v="0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x v="0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x v="0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x v="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x v="0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x v="0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x v="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x v="0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x v="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x v="0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x v="0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x v="0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x v="0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x v="0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x v="0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x v="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x v="0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x v="0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x v="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x v="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x v="0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x v="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x v="0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x v="0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x v="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x v="0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x v="0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x v="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x v="0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x v="0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x v="0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x v="0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x v="1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x v="1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x v="1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x v="1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x v="1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x v="1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x v="1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x v="1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x v="1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x v="1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x v="1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x v="1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x v="1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x v="1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x v="0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x v="0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x v="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x v="0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x v="0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x v="0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x v="0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x v="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x v="0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x v="0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x v="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x v="0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x v="0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x v="0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x v="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x v="0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x v="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x v="0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x v="0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x v="0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x v="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x v="0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x v="0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x v="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x v="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x v="0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x v="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x v="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x v="0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x v="0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x v="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x v="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x v="0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x v="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x v="0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x v="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x v="0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x v="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x v="0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x v="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x v="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x v="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x v="0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x v="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x v="0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x v="0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x v="0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x v="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x v="0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x v="0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x v="0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x v="0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x v="0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x v="0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x v="0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x v="0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x v="0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x v="0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x v="0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x v="0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x v="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x v="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x v="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x v="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x v="0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x v="0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x v="0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x v="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x v="0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x v="0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x v="0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x v="0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x v="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x v="0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x v="1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x v="1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x v="1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x v="1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x v="1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x v="1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x v="1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x v="1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x v="1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x v="1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x v="1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x v="1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x v="1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x v="1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x v="1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x v="1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x v="1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x v="1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x v="1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x v="1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x v="1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x v="1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x v="1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x v="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x v="1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x v="1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x v="1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x v="1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x v="1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x v="1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x v="1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x v="1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x v="1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x v="1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x v="1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x v="1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x v="1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x v="1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x v="1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x v="1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x v="1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x v="1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x v="1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x v="1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x v="1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x v="1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x v="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x v="1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x v="1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x v="1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x v="1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x v="1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x v="1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x v="1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x v="1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x v="1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x v="1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x v="1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x v="1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x v="1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x v="1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x v="1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x v="1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x v="1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x v="1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x v="1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x v="1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x v="1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x v="1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x v="1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x v="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x v="1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x v="1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x v="1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x v="1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x v="1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x v="1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x v="1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x v="1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x v="1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x v="1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x v="1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x v="1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x v="1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x v="1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x v="1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x v="1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x v="1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x v="1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x v="1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x v="1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x v="1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x v="1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x v="1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x v="1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x v="1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x v="1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x v="1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x v="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x v="1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x v="1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x v="1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x v="1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x v="1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x v="1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x v="1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x v="1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x v="1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x v="1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x v="1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x v="1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x v="1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x v="1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x v="1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x v="1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x v="1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x v="1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x v="1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x v="1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x v="1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x v="1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x v="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x v="1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x v="1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x v="1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x v="1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x v="1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x v="1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x v="1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x v="1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x v="1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x v="1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x v="1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x v="1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x v="1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x v="1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x v="1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x v="1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x v="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x v="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x v="0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x v="0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x v="0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x v="0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x v="0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x v="0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x v="0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x v="0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x v="0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x v="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x v="0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x v="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x v="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x v="0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x v="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x v="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x v="0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x v="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x v="1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x v="1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x v="1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x v="1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x v="1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x v="1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x v="1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x v="1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x v="1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x v="1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x v="1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x v="1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x v="1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x v="1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x v="1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x v="1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x v="1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x v="1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x v="1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x v="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x v="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x v="1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x v="1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x v="1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x v="1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x v="1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x v="1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x v="1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x v="1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x v="1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x v="1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x v="1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x v="1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x v="1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x v="1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x v="1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x v="1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x v="1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x v="1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x v="1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x v="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x v="1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x v="1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x v="1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x v="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x v="1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x v="1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x v="1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x v="1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x v="1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x v="1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x v="1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x v="1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x v="1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x v="1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x v="1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x v="1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x v="1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x v="1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x v="1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x v="1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x v="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x v="1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x v="1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x v="1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x v="1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x v="1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x v="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x v="1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x v="1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x v="1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x v="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x v="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x v="1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x v="1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x v="1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x v="1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x v="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x v="1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x v="1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x v="1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x v="1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x v="1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x v="1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x v="1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x v="1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x v="1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x v="1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x v="1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x v="1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x v="1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x v="1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x v="1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x v="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x v="1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x v="1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x v="1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x v="1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x v="1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x v="1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x v="1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x v="1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x v="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x v="1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x v="1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x v="0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x v="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x v="0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x v="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x v="0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x v="0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x v="0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x v="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x v="0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x v="0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x v="0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x v="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x v="0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x v="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x v="0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x v="0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x v="0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x v="0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x v="0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x v="0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x v="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x v="0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x v="0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x v="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x v="0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x v="0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x v="0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x v="0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x v="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x v="0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x v="0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x v="0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x v="0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x v="0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x v="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x v="0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x v="0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x v="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x v="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x v="0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x v="1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x v="1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x v="1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x v="1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x v="1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x v="1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x v="1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x v="1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x v="1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x v="1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x v="1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x v="1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x v="1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x v="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x v="0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x v="0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x v="0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x v="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x v="0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x v="0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x v="0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x v="0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x v="0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x v="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x v="0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x v="0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x v="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x v="0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x v="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x v="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x v="0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x v="0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x v="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x v="0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x v="0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x v="0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x v="0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x v="0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x v="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x v="0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x v="0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x v="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x v="0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x v="0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x v="0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x v="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x v="0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x v="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x v="0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x v="0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x v="0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x v="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x v="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x v="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x v="0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x v="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x v="0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x v="0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x v="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x v="0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x v="0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x v="0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x v="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x v="0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x v="0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x v="0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x v="0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x v="0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x v="0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x v="0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x v="1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x v="1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x v="1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x v="1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x v="1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x v="1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x v="1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x v="1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x v="1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x v="1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x v="1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x v="1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x v="1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x v="1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x v="1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x v="1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x v="1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x v="1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x v="1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x v="1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x v="1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x v="1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x v="1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x v="1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x v="1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x v="1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x v="1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x v="1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x v="1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x v="1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x v="1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x v="1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x v="1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x v="1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x v="1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x v="1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x v="1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x v="0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x v="0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x v="0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x v="0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x v="0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x v="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x v="0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x v="0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x v="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x v="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x v="0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x v="0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x v="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x v="0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x v="0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x v="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x v="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x v="0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x v="0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x v="0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x v="0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x v="0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x v="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x v="0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x v="0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x v="0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x v="0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x v="0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x v="0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x v="0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x v="0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x v="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x v="0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x v="0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x v="0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x v="0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x v="0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x v="0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x v="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x v="0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x v="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x v="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x v="0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x v="0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x v="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x v="0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x v="0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x v="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x v="0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x v="0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x v="0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x v="0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x v="0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x v="0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x v="0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x v="0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x v="0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x v="1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x v="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x v="1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x v="1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x v="1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x v="1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x v="1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x v="1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x v="1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x v="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x v="1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x v="1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x v="1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x v="1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x v="1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x v="1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x v="1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x v="1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x v="1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x v="1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x v="1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x v="1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x v="1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x v="1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x v="1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x v="1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x v="1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x v="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x v="1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x v="1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x v="1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x v="1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x v="1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x v="1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x v="1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x v="1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x v="0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x v="0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x v="0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x v="0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x v="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x v="0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x v="0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x v="0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x v="0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x v="0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x v="0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x v="0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x v="0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x v="0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x v="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x v="0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x v="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x v="0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x v="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x v="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x v="1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x v="1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x v="1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x v="1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x v="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x v="1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x v="1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x v="1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x v="1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x v="1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x v="1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x v="1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x v="1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x v="1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x v="0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x v="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x v="0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x v="0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x v="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x v="0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x v="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x v="0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x v="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x v="0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x v="0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x v="0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x v="0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x v="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x v="0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x v="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x v="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x v="0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x v="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x v="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x v="0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x v="0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x v="0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x v="0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x v="0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x v="0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x v="0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x v="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x v="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x v="0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x v="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x v="0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x v="0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x v="0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x v="0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x v="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x v="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x v="0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x v="0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x v="0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x v="1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x v="1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x v="1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x v="1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x v="1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x v="1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x v="1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x v="1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x v="1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x v="1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x v="1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x v="1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x v="1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x v="1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x v="1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x v="1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x v="1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x v="1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x v="1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x v="1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x v="1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x v="1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x v="1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x v="1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x v="1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x v="1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x v="1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x v="1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x v="1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x v="1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x v="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x v="1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x v="1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x v="1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x v="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x v="1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x v="1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x v="1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x v="1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x v="1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x v="1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x v="0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x v="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x v="0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x v="0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x v="0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x v="0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x v="0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x v="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x v="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x v="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x v="0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x v="0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x v="0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x v="0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x v="0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x v="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x v="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x v="0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x v="0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x v="0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x v="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x v="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x v="0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x v="0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x v="0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x v="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x v="0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x v="0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x v="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x v="0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x v="0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x v="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x v="0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x v="0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x v="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x v="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x v="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x v="0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x v="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x v="0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x v="0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x v="0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x v="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x v="0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x v="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x v="0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x v="0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x v="0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x v="0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x v="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x v="0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x v="0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x v="0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x v="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x v="0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x v="0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x v="0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x v="0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x v="0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x v="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x v="0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x v="0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x v="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x v="0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x v="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x v="0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x v="0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x v="0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x v="0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x v="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x v="0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x v="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x v="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x v="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x v="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x v="0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x v="0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x v="1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x v="1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x v="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x v="1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x v="1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x v="1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x v="1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x v="1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x v="1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x v="1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x v="1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x v="1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x v="1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x v="1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x v="1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x v="1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x v="1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x v="1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x v="1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x v="1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x v="1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x v="1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x v="1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x v="1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x v="1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x v="1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x v="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x v="1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x v="1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x v="1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x v="1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x v="1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x v="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x v="1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x v="1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x v="1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x v="1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x v="1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x v="1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x v="1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x v="1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x v="1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x v="1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x v="1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x v="1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x v="0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x v="0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x v="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x v="0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x v="0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x v="0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x v="0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x v="0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x v="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x v="0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x v="0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x v="0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x v="0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x v="0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x v="0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x v="0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x v="0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x v="0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x v="0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x v="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x v="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x v="1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x v="1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x v="1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x v="1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x v="1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x v="1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x v="1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x v="1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x v="1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x v="1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x v="1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x v="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x v="1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x v="1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x v="1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x v="1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x v="1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x v="1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x v="1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x v="1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x v="1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x v="1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x v="1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x v="1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x v="1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x v="1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x v="1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x v="1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x v="1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x v="1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x v="1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x v="1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x v="1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x v="1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x v="1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x v="1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x v="1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x v="1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x v="1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x v="1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x v="1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x v="1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x v="1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x v="1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x v="1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x v="1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x v="1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x v="1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x v="1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x v="1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x v="1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x v="1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x v="1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x v="0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x v="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x v="0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x v="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x v="0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x v="0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x v="0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x v="0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x v="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x v="0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x v="0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x v="0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x v="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x v="0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x v="0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x v="0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x v="0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x v="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x v="0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x v="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x v="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x v="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x v="0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x v="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x v="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x v="0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x v="0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x v="0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x v="0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x v="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x v="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x v="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x v="0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x v="0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x v="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x v="0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x v="0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x v="0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x v="0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x v="0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x v="1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x v="1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x v="1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x v="1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x v="1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x v="1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x v="1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x v="1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x v="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x v="1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x v="1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x v="1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x v="1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x v="1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x v="1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x v="0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x v="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x v="0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x v="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x v="0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x v="0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x v="0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x v="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x v="0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x v="0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x v="0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x v="0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x v="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x v="0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x v="0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x v="0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x v="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x v="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x v="0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x v="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x v="1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x v="1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x v="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x v="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x v="1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x v="1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x v="1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x v="1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x v="1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x v="1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x v="1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x v="1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x v="1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x v="1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x v="1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x v="1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x v="1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x v="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x v="1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x v="1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x v="0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x v="0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x v="0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x v="0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x v="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x v="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x v="0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x v="0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x v="0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x v="0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x v="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x v="0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x v="0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x v="0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x v="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x v="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x v="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x v="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x v="0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x v="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x v="0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x v="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x v="0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x v="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x v="0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x v="0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x v="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x v="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x v="0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x v="0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x v="0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x v="0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x v="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x v="0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x v="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x v="0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x v="0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x v="0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x v="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x v="0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x v="0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x v="0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x v="0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x v="0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x v="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x v="0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x v="0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x v="0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x v="0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x v="0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x v="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x v="0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x v="0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x v="0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x v="0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x v="0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x v="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x v="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x v="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x v="0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x v="1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x v="1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x v="1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x v="1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x v="1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x v="1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x v="1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x v="1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x v="1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x v="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x v="1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x v="1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x v="1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x v="1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x v="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x v="0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x v="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x v="0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x v="0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x v="0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x v="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x v="0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x v="0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x v="0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x v="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x v="0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x v="0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x v="0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x v="0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x v="0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x v="0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x v="0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x v="0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x v="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x v="0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x v="0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x v="0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x v="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x v="0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x v="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x v="0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x v="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x v="0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x v="0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x v="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x v="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x v="0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x v="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x v="0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x v="0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x v="0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x v="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x v="0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x v="0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x v="0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x v="0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x v="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x v="0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x v="0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x v="0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x v="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x v="0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x v="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x v="0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x v="0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x v="0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x v="0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x v="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x v="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x v="0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x v="0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x v="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x v="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x v="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x v="0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x v="0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x v="0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x v="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x v="0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x v="0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x v="0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x v="0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x v="0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x v="0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x v="0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x v="0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x v="0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x v="0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x v="0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x v="0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x v="0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x v="0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x v="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x v="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x v="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x v="0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x v="0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x v="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x v="0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x v="0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x v="0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x v="0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x v="0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x v="0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x v="0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x v="0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x v="0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x v="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x v="0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x v="0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x v="0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x v="0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x v="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x v="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x v="0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x v="0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x v="0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x v="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x v="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x v="0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x v="0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x v="0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x v="0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x v="0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x v="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x v="0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x v="0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x v="0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x v="0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x v="0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x v="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x v="0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x v="0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x v="0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x v="1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x v="1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x v="1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x v="1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x v="1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x v="1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x v="1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x v="1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x v="1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x v="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x v="1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x v="1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x v="1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x v="1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x v="1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x v="1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x v="1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x v="1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x v="1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x v="1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x v="1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x v="1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x v="1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x v="1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x v="1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x v="1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x v="1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x v="1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x v="1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x v="1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x v="1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x v="1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x v="1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x v="1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x v="1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x v="1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x v="0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x v="0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x v="0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x v="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x v="0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x v="0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x v="0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x v="0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x v="0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x v="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x v="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x v="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x v="0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x v="0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x v="0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x v="0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x v="0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x v="0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x v="0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x v="0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x v="0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x v="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x v="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x v="0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x v="0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x v="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x v="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x v="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x v="0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x v="0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x v="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x v="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x v="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x v="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x v="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x v="0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x v="0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x v="0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x v="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x v="0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x v="0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x v="0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x v="0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x v="0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x v="0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x v="0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x v="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x v="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x v="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x v="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x v="0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x v="0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x v="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x v="0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x v="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x v="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x v="0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x v="0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x v="0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x v="0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x v="0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x v="0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x v="0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x v="0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x v="0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x v="0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x v="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x v="0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x v="0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x v="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x v="0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x v="0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x v="0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x v="0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x v="0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x v="0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x v="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x v="0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x v="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x v="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x v="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x v="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x v="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x v="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x v="0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x v="0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x v="0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x v="0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x v="0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x v="0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x v="0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x v="0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x v="0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x v="0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x v="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x v="0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x v="0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x v="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x v="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x v="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x v="0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x v="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x v="0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x v="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x v="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x v="0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x v="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x v="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x v="0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x v="0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x v="0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x v="0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x v="0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x v="0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x v="0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x v="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x v="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x v="0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x v="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x v="0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x v="0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x v="0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x v="0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x v="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x v="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x v="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x v="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x v="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x v="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x v="0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x v="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x v="0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x v="0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x v="0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x v="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x v="0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x v="0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x v="0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x v="0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x v="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x v="0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x v="0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x v="0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x v="0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x v="0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x v="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x v="0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x v="0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x v="0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x v="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x v="0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x v="0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x v="0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x v="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x v="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x v="0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x v="0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x v="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x v="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x v="1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x v="1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x v="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x v="1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x v="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x v="0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x v="0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x v="0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x v="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x v="0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x v="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x v="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x v="0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x v="0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x v="0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x v="0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x v="0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x v="0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x v="1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x v="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x v="1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x v="1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x v="1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x v="1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x v="1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x v="1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x v="1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x v="1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x v="1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x v="1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x v="1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x v="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x v="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x v="1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x v="1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x v="1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x v="1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x v="1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x v="1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x v="1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x v="1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x v="1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x v="1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x v="1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x v="1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x v="1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x v="1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x v="1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x v="1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x v="1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x v="1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x v="1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x v="1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x v="1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x v="1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x v="1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x v="1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x v="1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x v="1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x v="1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x v="1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x v="1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x v="1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x v="1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x v="1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x v="1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x v="1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x v="1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x v="1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x v="1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x v="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x v="1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x v="1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x v="1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x v="1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x v="1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x v="1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x v="1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x v="1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x v="1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x v="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x v="0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x v="0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x v="0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x v="0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x v="0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x v="0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x v="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x v="0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x v="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x v="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x v="0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x v="0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x v="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x v="0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x v="0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x v="0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x v="0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x v="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x v="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x v="0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x v="0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x v="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x v="0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x v="0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x v="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x v="0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x v="0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x v="0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x v="0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x v="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x v="0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x v="0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x v="0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x v="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x v="0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x v="0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x v="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x v="0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x v="0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x v="0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x v="0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x v="0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x v="0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x v="0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x v="0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x v="0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x v="0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x v="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x v="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x v="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x v="0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x v="0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x v="0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x v="0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x v="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x v="0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x v="1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x v="1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x v="1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x v="1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x v="1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x v="1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x v="1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x v="1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x v="1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x v="0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x v="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x v="0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x v="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x v="0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x v="0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x v="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x v="0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x v="0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x v="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x v="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x v="0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x v="0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x v="0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x v="0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x v="0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x v="0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x v="0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x v="0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x v="0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x v="0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x v="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x v="0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x v="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x v="0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x v="0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x v="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x v="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x v="0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x v="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x v="0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x v="0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x v="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x v="0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x v="0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x v="0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x v="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x v="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x v="0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x v="1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x v="1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x v="1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x v="1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x v="1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x v="1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x v="1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x v="1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x v="1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x v="1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x v="1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x v="1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x v="1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x v="1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x v="1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x v="1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x v="1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x v="1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x v="1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x v="1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x v="1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x v="1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x v="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x v="1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x v="1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x v="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x v="0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x v="0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x v="0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x v="0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x v="0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x v="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x v="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x v="0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x v="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x v="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x v="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x v="0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x v="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x v="0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x v="0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x v="0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x v="0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x v="0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x v="0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x v="0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x v="0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x v="0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x v="0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x v="0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x v="0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x v="0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x v="0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x v="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x v="0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x v="0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x v="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x v="0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x v="0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x v="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x v="0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x v="0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x v="0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x v="0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x v="1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x v="1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x v="1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x v="1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x v="1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x v="1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x v="1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x v="1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x v="1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x v="1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x v="1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x v="1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x v="1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x v="1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x v="1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x v="1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x v="1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x v="1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x v="0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x v="0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x v="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x v="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x v="0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x v="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x v="0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x v="0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x v="0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x v="1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x v="1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x v="1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x v="1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x v="1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x v="1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x v="1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x v="1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x v="1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x v="1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x v="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x v="1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x v="1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x v="1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x v="1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x v="1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x v="1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x v="1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x v="1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x v="1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x v="1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x v="1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x v="1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x v="1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x v="1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x v="1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x v="1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x v="1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x v="1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x v="1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x v="1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x v="1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x v="1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x v="0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x v="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x v="0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x v="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x v="0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x v="0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x v="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x v="0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x v="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x v="0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x v="0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x v="0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x v="0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x v="0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x v="0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x v="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x v="0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x v="0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x v="0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x v="0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x v="0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x v="0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x v="0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x v="0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x v="0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x v="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x v="0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x v="0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x v="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x v="0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x v="0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x v="0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x v="0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x v="0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x v="0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x v="1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x v="1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x v="1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x v="1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x v="1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x v="1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x v="1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x v="1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x v="1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x v="1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x v="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x v="1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x v="1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x v="1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x v="1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x v="1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x v="1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x v="1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x v="1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x v="1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x v="1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x v="1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x v="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x v="1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x v="1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x v="1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x v="1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x v="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x v="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x v="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x v="0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x v="0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x v="0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x v="0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x v="0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x v="0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x v="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x v="0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x v="0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x v="0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x v="0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x v="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x v="0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x v="0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x v="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x v="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x v="0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x v="0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x v="0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x v="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x v="0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x v="0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x v="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x v="0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x v="0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x v="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x v="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x v="0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x v="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x v="0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x v="0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x v="0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x v="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x v="0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x v="0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x v="0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x v="0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x v="0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x v="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x v="0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x v="0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x v="0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x v="0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x v="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x v="0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x v="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x v="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x v="0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x v="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x v="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x v="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x v="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x v="0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x v="0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x v="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x v="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x v="1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x v="1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x v="1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x v="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x v="1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x v="1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x v="1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x v="1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x v="1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x v="1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x v="1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x v="1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x v="1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x v="1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x v="1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x v="1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x v="1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x v="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x v="1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x v="1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x v="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x v="1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x v="1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x v="1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x v="1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x v="1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x v="1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x v="1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x v="1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x v="1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x v="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x v="1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x v="1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x v="1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x v="1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x v="1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x v="1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x v="1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x v="1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x v="1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x v="1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x v="1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x v="1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x v="1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x v="1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x v="1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x v="1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x v="1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x v="1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x v="1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x v="1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x v="1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x v="1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x v="1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x v="1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x v="1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x v="1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x v="1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x v="1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x v="1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x v="1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x v="0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x v="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x v="0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x v="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x v="0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x v="0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x v="0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x v="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x v="0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x v="0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x v="0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x v="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x v="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x v="0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x v="0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x v="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x v="0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x v="1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x v="1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x v="1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x v="1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x v="1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x v="1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x v="1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x v="1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x v="1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x v="1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x v="1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x v="1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x v="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x v="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x v="0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x v="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x v="0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x v="0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x v="0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x v="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x v="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x v="0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x v="0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x v="0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x v="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x v="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x v="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x v="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x v="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x v="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x v="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x v="0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x v="0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x v="0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x v="0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x v="0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x v="0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x v="0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x v="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x v="0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x v="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x v="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x v="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x v="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x v="0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x v="0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x v="0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x v="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x v="0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x v="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x v="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x v="0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x v="0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x v="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x v="0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x v="0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x v="0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x v="0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x v="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x v="0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x v="0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x v="0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x v="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x v="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x v="0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x v="0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x v="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x v="0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x v="0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x v="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x v="0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x v="0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x v="0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x v="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x v="0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x v="0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x v="0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x v="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x v="0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x v="0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x v="0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x v="0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x v="0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x v="0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x v="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x v="0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x v="0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x v="0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x v="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x v="0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x v="0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x v="0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x v="0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x v="0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x v="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x v="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x v="0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x v="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x v="1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x v="1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x v="1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x v="1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x v="1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x v="1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x v="1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x v="1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x v="1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x v="1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x v="1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x v="1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x v="1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x v="1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x v="1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x v="1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x v="1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x v="1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x v="1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x v="1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x v="1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x v="1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x v="1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x v="1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x v="1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x v="1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x v="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x v="1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x v="1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x v="1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x v="1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x v="1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x v="1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x v="1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x v="1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x v="1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x v="1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x v="1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x v="1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x v="1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x v="1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x v="1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x v="1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x v="1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x v="1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x v="1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x v="1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x v="1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x v="1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x v="1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x v="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x v="1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x v="1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x v="1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x v="1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x v="1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x v="1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x v="1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x v="1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x v="1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x v="1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x v="1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x v="1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x v="1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x v="1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x v="1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x v="1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x v="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x v="1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x v="1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x v="1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x v="1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x v="1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x v="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x v="1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x v="1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x v="1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x v="1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x v="1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x v="1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x v="1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x v="1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x v="0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x v="0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x v="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x v="0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x v="0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x v="0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x v="0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x v="0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x v="0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x v="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x v="0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x v="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x v="0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x v="0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x v="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x v="0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x v="0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x v="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x v="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x v="0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x v="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x v="0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x v="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x v="0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x v="0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x v="0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x v="0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x v="0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x v="0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x v="0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x v="0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x v="0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x v="0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x v="0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x v="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x v="0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x v="0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x v="0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x v="0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x v="0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x v="1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x v="1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x v="1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x v="1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x v="1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x v="1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x v="1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x v="1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x v="1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x v="1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x v="1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x v="1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x v="1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x v="1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x v="1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x v="1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x v="0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x v="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x v="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x v="0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x v="0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x v="0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x v="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x v="0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x v="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x v="0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x v="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x v="0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x v="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x v="0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x v="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x v="0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x v="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x v="0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x v="0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x v="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x v="0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x v="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x v="0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x v="0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x v="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x v="0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x v="0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x v="0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x v="0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x v="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x v="0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x v="0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x v="0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x v="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x v="0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x v="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x v="0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x v="0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x v="0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x v="0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x v="0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x v="0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x v="0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x v="0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x v="0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x v="0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x v="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x v="0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x v="0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x v="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x v="0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x v="0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x v="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x v="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x v="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x v="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x v="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x v="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x v="0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x v="0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x v="0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x v="0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x v="0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x v="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x v="0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x v="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x v="0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x v="0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x v="0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x v="0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x v="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x v="0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x v="0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x v="0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x v="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x v="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x v="0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x v="0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x v="0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x v="0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x v="0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x v="0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x v="0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x v="0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x v="0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x v="0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x v="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x v="0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x v="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x v="0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x v="0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x v="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x v="0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x v="0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x v="0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x v="0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x v="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x v="0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x v="0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x v="0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x v="0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x v="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x v="0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x v="0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x v="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x v="0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x v="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x v="0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x v="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x v="0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x v="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x v="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x v="0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x v="0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x v="0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x v="0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x v="0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x v="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x v="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x v="0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x v="0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x v="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x v="0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x v="0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x v="0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x v="0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x v="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x v="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x v="0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x v="0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x v="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x v="0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x v="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x v="0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x v="0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x v="0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x v="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x v="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x v="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x v="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x v="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x v="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x v="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x v="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x v="0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x v="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x v="0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x v="0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x v="0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x v="0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x v="0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x v="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x v="0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x v="0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x v="0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x v="0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x v="0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x v="0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x v="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x v="0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x v="0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x v="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x v="0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x v="0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x v="0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x v="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x v="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x v="0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x v="0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x v="0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x v="0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x v="0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x v="0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x v="0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x v="0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x v="0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x v="0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x v="0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x v="0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x v="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x v="0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x v="0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x v="0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x v="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x v="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x v="0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x v="0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x v="0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x v="0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x v="0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x v="0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x v="0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x v="0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x v="0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x v="0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x v="0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x v="0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x v="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x v="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x v="0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x v="0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x v="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x v="0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x v="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x v="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x v="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x v="0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x v="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x v="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x v="0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x v="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x v="0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x v="0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x v="0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x v="0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x v="0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x v="0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x v="0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x v="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x v="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x v="0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x v="0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x v="0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x v="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x v="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x v="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x v="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x v="0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x v="0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x v="0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x v="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x v="0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x v="0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x v="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x v="0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x v="0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x v="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x v="0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x v="0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x v="0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x v="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x v="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x v="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x v="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x v="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x v="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x v="0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x v="0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x v="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x v="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x v="0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x v="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x v="0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x v="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x v="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x v="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x v="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x v="0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x v="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x v="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x v="0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x v="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x v="0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x v="0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x v="0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x v="0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x v="0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x v="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x v="0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x v="0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x v="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x v="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x v="0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x v="0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x v="0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x v="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x v="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x v="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x v="0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x v="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x v="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x v="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x v="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x v="0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x v="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x v="0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x v="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x v="0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x v="0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x v="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x v="0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x v="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x v="0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x v="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x v="0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x v="0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x v="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x v="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x v="0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x v="0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x v="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x v="0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x v="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x v="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x v="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x v="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x v="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x v="0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x v="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x v="0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x v="0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x v="0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x v="0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x v="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x v="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x v="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x v="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x v="0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x v="0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x v="0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x v="0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x v="0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x v="0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x v="0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x v="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x v="0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x v="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x v="0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x v="0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x v="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x v="0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x v="0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x v="0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x v="0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x v="0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x v="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x v="0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x v="0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x v="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x v="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x v="0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x v="0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x v="0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x v="0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x v="0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x v="0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x v="0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x v="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x v="0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x v="0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x v="0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x v="0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x v="0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x v="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x v="0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x v="0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x v="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x v="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x v="0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x v="0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x v="0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x v="0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x v="0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x v="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x v="0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x v="0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x v="0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x v="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x v="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x v="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x v="0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x v="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x v="0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x v="0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x v="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x v="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x v="0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x v="0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x v="0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x v="0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x v="0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x v="0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x v="0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x v="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x v="0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x v="0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x v="0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x v="0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x v="0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x v="0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x v="0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x v="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x v="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x v="0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x v="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x v="0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x v="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x v="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x v="0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x v="0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x v="0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x v="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x v="1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x v="1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x v="1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x v="1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x v="1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x v="1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x v="1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x v="1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x v="1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x v="1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x v="1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x v="1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x v="1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x v="1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x v="0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x v="0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x v="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x v="0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x v="0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x v="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x v="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x v="0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x v="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x v="0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x v="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x v="0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x v="0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x v="0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x v="0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x v="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x v="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x v="0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x v="0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x v="0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x v="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x v="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x v="0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x v="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x v="0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x v="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x v="0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x v="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x v="0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x v="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x v="0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x v="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x v="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x v="0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x v="0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x v="0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x v="0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x v="0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x v="0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x v="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x v="0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x v="0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x v="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x v="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x v="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x v="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x v="0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x v="0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x v="0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x v="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x v="0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x v="0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x v="0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x v="0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x v="0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x v="0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x v="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x v="0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x v="0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x v="0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x v="0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x v="0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x v="0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x v="0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x v="0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x v="0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x v="0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x v="0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x v="0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x v="0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x v="0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x v="0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x v="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x v="0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x v="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x v="1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x v="1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x v="1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x v="1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x v="1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x v="1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x v="1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x v="1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x v="1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x v="1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x v="1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x v="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x v="0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x v="0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x v="0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x v="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x v="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x v="0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x v="0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x v="0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x v="0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x v="0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x v="0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x v="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x v="0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x v="0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x v="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x v="0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x v="0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x v="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x v="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x v="0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x v="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x v="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x v="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x v="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x v="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x v="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x v="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x v="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x v="0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x v="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x v="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x v="0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x v="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x v="0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x v="0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x v="1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x v="1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x v="1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x v="1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x v="1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x v="1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x v="1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x v="1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x v="1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x v="1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x v="1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x v="1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x v="1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x v="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x v="1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x v="0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x v="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x v="0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x v="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x v="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x v="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x v="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x v="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x v="0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x v="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x v="0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x v="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x v="0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x v="0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x v="0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x v="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x v="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x v="0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x v="0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x v="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x v="0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x v="0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x v="0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x v="0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x v="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x v="0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x v="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x v="0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x v="0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x v="0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x v="0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x v="1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x v="1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x v="1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x v="1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x v="1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x v="1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x v="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x v="1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x v="1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x v="1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x v="1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x v="1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x v="1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x v="1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x v="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x v="1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x v="1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x v="1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x v="1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x v="1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x v="1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x v="1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x v="1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x v="1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x v="1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x v="1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x v="1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x v="1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x v="1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x v="1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x v="1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x v="1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x v="1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x v="1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x v="1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x v="1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x v="1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x v="1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x v="1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x v="1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x v="1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x v="1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x v="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x v="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x v="1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x v="1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x v="1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x v="1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x v="1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x v="1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x v="1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x v="1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x v="1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x v="1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x v="1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x v="1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x v="1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x v="1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x v="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x v="1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x v="1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x v="1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x v="1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x v="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x v="1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x v="1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x v="1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x v="1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x v="1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x v="1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x v="1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x v="1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x v="1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x v="1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x v="1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x v="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x v="1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x v="1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x v="1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x v="1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x v="1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x v="1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x v="1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x v="1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x v="1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x v="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x v="1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x v="1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x v="1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x v="1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x v="1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x v="1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x v="1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x v="1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x v="1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x v="1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x v="1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x v="1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x v="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x v="1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x v="1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x v="1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x v="1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x v="1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x v="1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x v="1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x v="1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x v="1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x v="1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x v="1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x v="1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x v="1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x v="1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x v="1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x v="1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x v="1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x v="1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x v="1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x v="1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x v="1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x v="1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x v="1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x v="1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x v="1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x v="1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x v="1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x v="1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x v="1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x v="1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x v="1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x v="1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x v="1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x v="1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x v="1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x v="1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x v="1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x v="1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x v="1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x v="1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x v="1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x v="1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x v="1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x v="1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x v="1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x v="1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x v="1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x v="1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x v="1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x v="1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x v="1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x v="1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x v="1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x v="1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x v="1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x v="1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x v="1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x v="1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x v="1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x v="1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x v="1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x v="1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x v="1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x v="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x v="1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x v="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x v="1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x v="1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x v="1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x v="1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x v="1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x v="1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x v="1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x v="1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x v="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x v="1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x v="1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x v="1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x v="1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x v="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x v="1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x v="1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x v="1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x v="1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x v="1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x v="1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x v="1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x v="1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x v="1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x v="1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x v="1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x v="1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x v="1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x v="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x v="1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x v="1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x v="1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x v="1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x v="1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x v="1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x v="1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x v="1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x v="1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x v="1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x v="1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x v="1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x v="1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x v="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x v="1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x v="1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x v="1"/>
    <s v="theater/plays"/>
    <n v="0.2"/>
    <n v="1"/>
    <x v="1"/>
    <x v="6"/>
  </r>
  <r>
    <m/>
    <m/>
    <m/>
    <m/>
    <m/>
    <x v="4"/>
    <x v="21"/>
    <m/>
    <x v="4092"/>
    <x v="4114"/>
    <m/>
    <m/>
    <x v="2"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C1F55-E476-5643-AAFB-379F8C8ADE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90B7A-1B89-974F-A49E-32CE307439B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9">
    <chartFormat chart="1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065B4-CE87-2648-AC01-BEA8B094D95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0FCF-80D5-CE47-B65A-9A49148460E8}">
  <sheetPr codeName="Sheet1"/>
  <dimension ref="A1:F14"/>
  <sheetViews>
    <sheetView tabSelected="1" zoomScale="140" zoomScaleNormal="14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CC91-78F0-AC42-94A1-6AC1F64B3279}">
  <sheetPr codeName="Sheet2"/>
  <dimension ref="A1:F46"/>
  <sheetViews>
    <sheetView workbookViewId="0">
      <selection activeCell="I14" sqref="I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8316</v>
      </c>
      <c r="B5" s="9"/>
      <c r="C5" s="9"/>
      <c r="D5" s="9">
        <v>100</v>
      </c>
      <c r="E5" s="9"/>
      <c r="F5" s="9">
        <v>100</v>
      </c>
    </row>
    <row r="6" spans="1:6" x14ac:dyDescent="0.2">
      <c r="A6" s="8" t="s">
        <v>8344</v>
      </c>
      <c r="B6" s="9"/>
      <c r="C6" s="9"/>
      <c r="D6" s="9"/>
      <c r="E6" s="9">
        <v>20</v>
      </c>
      <c r="F6" s="9">
        <v>20</v>
      </c>
    </row>
    <row r="7" spans="1:6" x14ac:dyDescent="0.2">
      <c r="A7" s="8" t="s">
        <v>8332</v>
      </c>
      <c r="B7" s="9"/>
      <c r="C7" s="9"/>
      <c r="D7" s="9"/>
      <c r="E7" s="9">
        <v>24</v>
      </c>
      <c r="F7" s="9">
        <v>24</v>
      </c>
    </row>
    <row r="8" spans="1:6" x14ac:dyDescent="0.2">
      <c r="A8" s="8" t="s">
        <v>8358</v>
      </c>
      <c r="B8" s="9"/>
      <c r="C8" s="9"/>
      <c r="D8" s="9">
        <v>40</v>
      </c>
      <c r="E8" s="9"/>
      <c r="F8" s="9">
        <v>40</v>
      </c>
    </row>
    <row r="9" spans="1:6" x14ac:dyDescent="0.2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8314</v>
      </c>
      <c r="B11" s="9"/>
      <c r="C11" s="9"/>
      <c r="D11" s="9">
        <v>80</v>
      </c>
      <c r="E11" s="9"/>
      <c r="F11" s="9">
        <v>80</v>
      </c>
    </row>
    <row r="12" spans="1:6" x14ac:dyDescent="0.2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8347</v>
      </c>
      <c r="B13" s="9"/>
      <c r="C13" s="9">
        <v>20</v>
      </c>
      <c r="D13" s="9">
        <v>40</v>
      </c>
      <c r="E13" s="9"/>
      <c r="F13" s="9">
        <v>60</v>
      </c>
    </row>
    <row r="14" spans="1:6" x14ac:dyDescent="0.2">
      <c r="A14" s="8" t="s">
        <v>8324</v>
      </c>
      <c r="B14" s="9"/>
      <c r="C14" s="9"/>
      <c r="D14" s="9">
        <v>40</v>
      </c>
      <c r="E14" s="9"/>
      <c r="F14" s="9">
        <v>40</v>
      </c>
    </row>
    <row r="15" spans="1:6" x14ac:dyDescent="0.2">
      <c r="A15" s="8" t="s">
        <v>8337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">
      <c r="A16" s="8" t="s">
        <v>8348</v>
      </c>
      <c r="B16" s="9"/>
      <c r="C16" s="9"/>
      <c r="D16" s="9">
        <v>20</v>
      </c>
      <c r="E16" s="9"/>
      <c r="F16" s="9">
        <v>20</v>
      </c>
    </row>
    <row r="17" spans="1:6" x14ac:dyDescent="0.2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8329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8" t="s">
        <v>8328</v>
      </c>
      <c r="B19" s="9"/>
      <c r="C19" s="9"/>
      <c r="D19" s="9">
        <v>60</v>
      </c>
      <c r="E19" s="9"/>
      <c r="F19" s="9">
        <v>60</v>
      </c>
    </row>
    <row r="20" spans="1:6" x14ac:dyDescent="0.2">
      <c r="A20" s="8" t="s">
        <v>8356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8335</v>
      </c>
      <c r="B22" s="9"/>
      <c r="C22" s="9"/>
      <c r="D22" s="9">
        <v>40</v>
      </c>
      <c r="E22" s="9"/>
      <c r="F22" s="9">
        <v>40</v>
      </c>
    </row>
    <row r="23" spans="1:6" x14ac:dyDescent="0.2">
      <c r="A23" s="8" t="s">
        <v>8359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8" t="s">
        <v>8343</v>
      </c>
      <c r="B24" s="9"/>
      <c r="C24" s="9"/>
      <c r="D24" s="9">
        <v>20</v>
      </c>
      <c r="E24" s="9"/>
      <c r="F24" s="9">
        <v>20</v>
      </c>
    </row>
    <row r="25" spans="1:6" x14ac:dyDescent="0.2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8350</v>
      </c>
      <c r="B26" s="9"/>
      <c r="C26" s="9"/>
      <c r="D26" s="9">
        <v>20</v>
      </c>
      <c r="E26" s="9"/>
      <c r="F26" s="9">
        <v>20</v>
      </c>
    </row>
    <row r="27" spans="1:6" x14ac:dyDescent="0.2">
      <c r="A27" s="8" t="s">
        <v>8339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8" t="s">
        <v>8345</v>
      </c>
      <c r="B28" s="9"/>
      <c r="C28" s="9"/>
      <c r="D28" s="9">
        <v>20</v>
      </c>
      <c r="E28" s="9"/>
      <c r="F28" s="9">
        <v>20</v>
      </c>
    </row>
    <row r="29" spans="1:6" x14ac:dyDescent="0.2">
      <c r="A29" s="8" t="s">
        <v>8318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8353</v>
      </c>
      <c r="B32" s="9"/>
      <c r="C32" s="9"/>
      <c r="D32" s="9">
        <v>20</v>
      </c>
      <c r="E32" s="9"/>
      <c r="F32" s="9">
        <v>20</v>
      </c>
    </row>
    <row r="33" spans="1:6" x14ac:dyDescent="0.2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8313</v>
      </c>
      <c r="B34" s="9"/>
      <c r="C34" s="9"/>
      <c r="D34" s="9"/>
      <c r="E34" s="9">
        <v>40</v>
      </c>
      <c r="F34" s="9">
        <v>40</v>
      </c>
    </row>
    <row r="35" spans="1:6" x14ac:dyDescent="0.2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8352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8" t="s">
        <v>8355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8" t="s">
        <v>8357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8341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8" t="s">
        <v>8334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8" t="s">
        <v>8321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8" t="s">
        <v>8320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8" t="s">
        <v>8340</v>
      </c>
      <c r="B45" s="9"/>
      <c r="C45" s="9"/>
      <c r="D45" s="9"/>
      <c r="E45" s="9">
        <v>20</v>
      </c>
      <c r="F45" s="9">
        <v>20</v>
      </c>
    </row>
    <row r="46" spans="1:6" x14ac:dyDescent="0.2">
      <c r="A46" s="8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F0E-EF11-EE42-8B67-E82EE72D5AB5}">
  <sheetPr codeName="Sheet3"/>
  <dimension ref="A1:F18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8308</v>
      </c>
      <c r="B1" t="s">
        <v>8380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BD09-CD84-3245-8F52-769A82EBD057}">
  <sheetPr codeName="Sheet4"/>
  <dimension ref="A1:H13"/>
  <sheetViews>
    <sheetView workbookViewId="0">
      <selection activeCell="A10" sqref="A10"/>
    </sheetView>
  </sheetViews>
  <sheetFormatPr baseColWidth="10" defaultRowHeight="15" x14ac:dyDescent="0.2"/>
  <cols>
    <col min="1" max="1" width="37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8381</v>
      </c>
      <c r="B1" s="11" t="s">
        <v>8394</v>
      </c>
      <c r="C1" s="11" t="s">
        <v>8395</v>
      </c>
      <c r="D1" s="11" t="s">
        <v>8396</v>
      </c>
      <c r="E1" s="11" t="s">
        <v>8397</v>
      </c>
      <c r="F1" s="11" t="s">
        <v>8398</v>
      </c>
      <c r="G1" s="11" t="s">
        <v>8399</v>
      </c>
      <c r="H1" s="11" t="s">
        <v>8400</v>
      </c>
    </row>
    <row r="2" spans="1:8" ht="16" x14ac:dyDescent="0.2">
      <c r="A2" s="12" t="s">
        <v>8382</v>
      </c>
      <c r="B2" s="11">
        <f>COUNTIFS('Raw Data'!D:D,"&lt;1000",'Raw Data'!F:F,"successful")</f>
        <v>322</v>
      </c>
      <c r="C2" s="11">
        <f>COUNTIFS('Raw Data'!D:D,"&lt;1000",'Raw Data'!F:F,"failed")</f>
        <v>113</v>
      </c>
      <c r="D2" s="11">
        <f>COUNTIFS('Raw Data'!D:D,"&lt;1000",'Raw Data'!F:F,"canceled")</f>
        <v>18</v>
      </c>
      <c r="E2" s="11">
        <f>SUM(B2:D2)</f>
        <v>453</v>
      </c>
      <c r="F2" s="13">
        <f>(B2/E2)*1</f>
        <v>0.71081677704194257</v>
      </c>
      <c r="G2" s="13">
        <f>(C2/E2)*1</f>
        <v>0.24944812362030905</v>
      </c>
      <c r="H2" s="13">
        <f>(D2/E2)*1</f>
        <v>3.9735099337748346E-2</v>
      </c>
    </row>
    <row r="3" spans="1:8" ht="16" x14ac:dyDescent="0.2">
      <c r="A3" s="12" t="s">
        <v>8383</v>
      </c>
      <c r="B3" s="11">
        <f>COUNTIFS('Raw Data'!D:D,"&lt;=4999",'Raw Data'!D:D,"&gt;=1000",'Raw Data'!F:F,"successful")</f>
        <v>932</v>
      </c>
      <c r="C3" s="11">
        <f>COUNTIFS('Raw Data'!D:D,"&lt;=4999",'Raw Data'!D:D,"&gt;=1000",'Raw Data'!F:F,"failed")</f>
        <v>420</v>
      </c>
      <c r="D3" s="11">
        <f>COUNTIFS('Raw Data'!D:D,"&lt;=4999",'Raw Data'!D:D,"&gt;=1000",'Raw Data'!F:F,"canceled")</f>
        <v>60</v>
      </c>
      <c r="E3" s="11">
        <f t="shared" ref="E3:E13" si="0">SUM(B3:D3)</f>
        <v>1412</v>
      </c>
      <c r="F3" s="13">
        <f t="shared" ref="F3:F13" si="1">(B3/E3)*1</f>
        <v>0.66005665722379603</v>
      </c>
      <c r="G3" s="13">
        <f t="shared" ref="G3:G13" si="2">(C3/E3)*1</f>
        <v>0.29745042492917845</v>
      </c>
      <c r="H3" s="13">
        <f t="shared" ref="H3:H13" si="3">(D3/E3)*1</f>
        <v>4.2492917847025496E-2</v>
      </c>
    </row>
    <row r="4" spans="1:8" ht="16" x14ac:dyDescent="0.2">
      <c r="A4" s="12" t="s">
        <v>8384</v>
      </c>
      <c r="B4" s="11">
        <f>COUNTIFS('Raw Data'!D:D,"&lt;=9999",'Raw Data'!D:D,"&gt;=5000",'Raw Data'!F:F,"successful")</f>
        <v>381</v>
      </c>
      <c r="C4" s="11">
        <f>COUNTIFS('Raw Data'!D:D,"&lt;=9999",'Raw Data'!D:D,"&gt;=5000",'Raw Data'!F:F,"failed")</f>
        <v>283</v>
      </c>
      <c r="D4" s="11">
        <f>COUNTIFS('Raw Data'!D:D,"&lt;=9999",'Raw Data'!D:D,"&gt;=5000",'Raw Data'!F:F,"canceled")</f>
        <v>52</v>
      </c>
      <c r="E4" s="11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ht="16" x14ac:dyDescent="0.2">
      <c r="A5" s="12" t="s">
        <v>8385</v>
      </c>
      <c r="B5" s="11">
        <f>COUNTIFS('Raw Data'!D:D,"&lt;=14999",'Raw Data'!D:D,"&gt;=10000",'Raw Data'!F:F,"successful")</f>
        <v>168</v>
      </c>
      <c r="C5" s="11">
        <f>COUNTIFS('Raw Data'!D:D,"&lt;=14999",'Raw Data'!D:D,"&gt;=10000",'Raw Data'!F:F,"failed")</f>
        <v>144</v>
      </c>
      <c r="D5" s="11">
        <f>COUNTIFS('Raw Data'!D:D,"&lt;=14999",'Raw Data'!D:D,"&gt;=10000",'Raw Data'!F:F,"canceled")</f>
        <v>40</v>
      </c>
      <c r="E5" s="11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ht="16" x14ac:dyDescent="0.2">
      <c r="A6" s="12" t="s">
        <v>8386</v>
      </c>
      <c r="B6" s="11">
        <f>COUNTIFS('Raw Data'!D:D,"&lt;=19999",'Raw Data'!D:D,"&gt;=15000",'Raw Data'!F:F,"successful")</f>
        <v>94</v>
      </c>
      <c r="C6" s="11">
        <f>COUNTIFS('Raw Data'!D:D,"&lt;=19999",'Raw Data'!D:D,"&gt;=15000",'Raw Data'!F:F,"failed")</f>
        <v>90</v>
      </c>
      <c r="D6" s="11">
        <f>COUNTIFS('Raw Data'!D:D,"&lt;=19999",'Raw Data'!D:D,"&gt;=15000",'Raw Data'!F:F,"canceled")</f>
        <v>17</v>
      </c>
      <c r="E6" s="11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ht="16" x14ac:dyDescent="0.2">
      <c r="A7" s="12" t="s">
        <v>8387</v>
      </c>
      <c r="B7" s="11">
        <f>COUNTIFS('Raw Data'!D:D,"&lt;=24999",'Raw Data'!D:D,"&gt;=20000",'Raw Data'!F:F,"successful")</f>
        <v>62</v>
      </c>
      <c r="C7" s="11">
        <f>COUNTIFS('Raw Data'!D:D,"&lt;=24999",'Raw Data'!D:D,"&gt;=20000",'Raw Data'!F:F,"failed")</f>
        <v>72</v>
      </c>
      <c r="D7" s="11">
        <f>COUNTIFS('Raw Data'!D:D,"&lt;=24999",'Raw Data'!D:D,"&gt;=20000",'Raw Data'!F:F,"canceled")</f>
        <v>14</v>
      </c>
      <c r="E7" s="11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ht="16" x14ac:dyDescent="0.2">
      <c r="A8" s="12" t="s">
        <v>8388</v>
      </c>
      <c r="B8" s="11">
        <f>COUNTIFS('Raw Data'!D:D,"&lt;=29999",'Raw Data'!D:D,"&gt;=25000",'Raw Data'!F:F,"successful")</f>
        <v>55</v>
      </c>
      <c r="C8" s="11">
        <f>COUNTIFS('Raw Data'!D:D,"&lt;=29999",'Raw Data'!D:D,"&gt;=25000",'Raw Data'!F:F,"failed")</f>
        <v>64</v>
      </c>
      <c r="D8" s="11">
        <f>COUNTIFS('Raw Data'!D:D,"&lt;=29999",'Raw Data'!D:D,"&gt;=25000",'Raw Data'!F:F,"canceled")</f>
        <v>18</v>
      </c>
      <c r="E8" s="11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ht="16" x14ac:dyDescent="0.2">
      <c r="A9" s="12" t="s">
        <v>8389</v>
      </c>
      <c r="B9" s="11">
        <f>COUNTIFS('Raw Data'!D:D,"&lt;=34999",'Raw Data'!D:D,"&gt;=30000",'Raw Data'!F:F,"successful")</f>
        <v>32</v>
      </c>
      <c r="C9" s="11">
        <f>COUNTIFS('Raw Data'!D:D,"&lt;=34999",'Raw Data'!D:D,"&gt;=30000",'Raw Data'!F:F,"failed")</f>
        <v>37</v>
      </c>
      <c r="D9" s="11">
        <f>COUNTIFS('Raw Data'!D:D,"&lt;=34999",'Raw Data'!D:D,"&gt;=30000",'Raw Data'!F:F,"canceled")</f>
        <v>13</v>
      </c>
      <c r="E9" s="11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ht="16" x14ac:dyDescent="0.2">
      <c r="A10" s="12" t="s">
        <v>8390</v>
      </c>
      <c r="B10" s="11">
        <f>COUNTIFS('Raw Data'!D:D,"&lt;=39999",'Raw Data'!D:D,"&gt;=35000",'Raw Data'!F:F,"successful")</f>
        <v>26</v>
      </c>
      <c r="C10" s="11">
        <f>COUNTIFS('Raw Data'!D:D,"&lt;=39999",'Raw Data'!D:D,"&gt;=35000",'Raw Data'!F:F,"failed")</f>
        <v>22</v>
      </c>
      <c r="D10" s="11">
        <f>COUNTIFS('Raw Data'!D:D,"&lt;=39999",'Raw Data'!D:D,"&gt;=35000",'Raw Data'!F:F,"canceled")</f>
        <v>7</v>
      </c>
      <c r="E10" s="11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ht="16" x14ac:dyDescent="0.2">
      <c r="A11" s="12" t="s">
        <v>8391</v>
      </c>
      <c r="B11" s="11">
        <f>COUNTIFS('Raw Data'!D:D,"&lt;=44999",'Raw Data'!D:D,"&gt;=40000",'Raw Data'!F:F,"successful")</f>
        <v>21</v>
      </c>
      <c r="C11" s="11">
        <f>COUNTIFS('Raw Data'!D:D,"&lt;=44999",'Raw Data'!D:D,"&gt;=40000",'Raw Data'!F:F,"failed")</f>
        <v>16</v>
      </c>
      <c r="D11" s="11">
        <f>COUNTIFS('Raw Data'!D:D,"&lt;=44999",'Raw Data'!D:D,"&gt;=40000",'Raw Data'!F:F,"canceled")</f>
        <v>6</v>
      </c>
      <c r="E11" s="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ht="16" x14ac:dyDescent="0.2">
      <c r="A12" s="12" t="s">
        <v>8392</v>
      </c>
      <c r="B12" s="11">
        <f>COUNTIFS('Raw Data'!D:D,"&lt;=49999",'Raw Data'!D:D,"&gt;=45000",'Raw Data'!F:F,"successful")</f>
        <v>6</v>
      </c>
      <c r="C12" s="11">
        <f>COUNTIFS('Raw Data'!D:D,"&lt;=49999",'Raw Data'!D:D,"&gt;=45000",'Raw Data'!F:F,"failed")</f>
        <v>11</v>
      </c>
      <c r="D12" s="11">
        <f>COUNTIFS('Raw Data'!D:D,"&lt;=49999",'Raw Data'!D:D,"&gt;=45000",'Raw Data'!F:F,"canceled")</f>
        <v>4</v>
      </c>
      <c r="E12" s="11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16" x14ac:dyDescent="0.2">
      <c r="A13" s="12" t="s">
        <v>8393</v>
      </c>
      <c r="B13" s="11">
        <f>COUNTIFS('Raw Data'!D:D,"&gt;=50000",'Raw Data'!F:F,"successful")</f>
        <v>86</v>
      </c>
      <c r="C13" s="11">
        <f>COUNTIFS('Raw Data'!D:D,"&gt;=50000",'Raw Data'!F:F,"failed")</f>
        <v>258</v>
      </c>
      <c r="D13" s="11">
        <f>COUNTIFS('Raw Data'!D:D,"&gt;=50000",'Raw Data'!F:F,"canceled")</f>
        <v>100</v>
      </c>
      <c r="E13" s="11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T4115"/>
  <sheetViews>
    <sheetView zoomScaleNormal="100" workbookViewId="0">
      <selection activeCell="E2" sqref="E2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E2/L2</f>
        <v>63.917582417582416</v>
      </c>
      <c r="Q2" s="6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E3/L3</f>
        <v>185.48101265822785</v>
      </c>
      <c r="Q3" s="6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s="6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s="6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s="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s="6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s="6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s="6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s="6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s="6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s="6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s="6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s="6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s="6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s="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s="6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s="6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s="6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s="6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s="6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s="6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s="6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s="6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s="6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s="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s="6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s="6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s="6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s="6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s="6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s="6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s="6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s="6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s="6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s="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s="6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s="6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s="6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s="6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s="6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s="6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s="6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s="6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s="6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s="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s="6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s="6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s="6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s="6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s="6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s="6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s="6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s="6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s="6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s="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s="6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s="6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s="6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s="6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s="6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s="6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s="6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s="6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s="6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s="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>
        <f t="shared" ref="P67:P130" si="5">E67/L67</f>
        <v>132.05263157894737</v>
      </c>
      <c r="Q67" s="6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s="6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s="6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s="6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s="6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s="6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s="6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s="6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s="6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s="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s="6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s="6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s="6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s="6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s="6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s="6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s="6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s="6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s="6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s="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s="6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s="6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s="6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s="6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s="6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s="6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s="6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s="6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s="6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s="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s="6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s="6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s="6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s="6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s="6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s="6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s="6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s="6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s="6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s="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s="6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s="6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s="6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s="6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s="6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s="6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s="6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s="6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s="6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s="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s="6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s="6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s="6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s="6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s="6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s="6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s="6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6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s="6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s="6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s="6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s="6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s="6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t="e">
        <f t="shared" ref="P131:P194" si="9">E131/L131</f>
        <v>#DIV/0!</v>
      </c>
      <c r="Q131" s="6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6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6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s="6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6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s="6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6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6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s="6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s="6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6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s="6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s="6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6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s="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s="6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s="6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s="6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s="6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s="6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s="6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s="6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s="6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s="6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s="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s="6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s="6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s="6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s="6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s="6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s="6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s="6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s="6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s="6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s="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s="6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s="6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s="6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s="6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s="6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s="6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s="6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s="6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s="6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s="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s="6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s="6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s="6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s="6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s="6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s="6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s="6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s="6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20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s="6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s="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20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s="6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s="6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s="6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s="6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s="6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20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s="6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s="6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s="6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t="e">
        <f t="shared" ref="P195:P258" si="13">E195/L195</f>
        <v>#DIV/0!</v>
      </c>
      <c r="Q195" s="6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s="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s="6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s="6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s="6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s="6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s="6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s="6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s="6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20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s="6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s="6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s="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s="6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s="6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s="6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s="6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s="6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s="6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s="6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s="6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s="6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s="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s="6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s="6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20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s="6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s="6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s="6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s="6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20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s="6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s="6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s="6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s="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s="6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s="6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s="6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s="6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s="6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s="6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s="6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s="6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s="6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s="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s="6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s="6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0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s="6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s="6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s="6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s="6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s="6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s="6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s="6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s="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s="6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s="6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s="6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s="6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s="6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s="6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s="6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s="6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s="6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s="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s="6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s="6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>
        <f t="shared" ref="P259:P322" si="17">E259/L259</f>
        <v>66.70405357142856</v>
      </c>
      <c r="Q259" s="6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s="6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s="6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s="6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s="6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s="6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s="6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s="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s="6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s="6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s="6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s="6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s="6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s="6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s="6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s="6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s="6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s="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s="6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s="6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s="6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s="6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s="6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s="6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s="6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s="6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s="6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s="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s="6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s="6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s="6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s="6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s="6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s="6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s="6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s="6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s="6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s="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s="6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s="6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s="6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s="6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s="6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s="6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s="6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s="6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s="6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s="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s="6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s="6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s="6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s="6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s="6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s="6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s="6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s="6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s="6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s="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s="6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s="6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s="6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s="6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s="6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s="6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>
        <f t="shared" ref="P323:P386" si="21">E323/L323</f>
        <v>106.62314540059347</v>
      </c>
      <c r="Q323" s="6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s="6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s="6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s="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s="6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s="6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s="6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s="6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s="6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s="6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s="6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s="6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s="6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s="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s="6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s="6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s="6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s="6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s="6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s="6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s="6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s="6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s="6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s="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s="6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s="6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s="6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s="6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s="6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s="6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s="6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s="6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s="6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s="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s="6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s="6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s="6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s="6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s="6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s="6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s="6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s="6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s="6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s="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s="6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s="6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s="6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s="6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s="6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s="6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s="6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s="6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s="6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s="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s="6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s="6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s="6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s="6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s="6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s="6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s="6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s="6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s="6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s="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>
        <f t="shared" ref="P387:P450" si="25">E387/L387</f>
        <v>111.79535864978902</v>
      </c>
      <c r="Q387" s="6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s="6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s="6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s="6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s="6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s="6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s="6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s="6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s="6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s="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s="6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s="6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s="6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s="6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s="6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s="6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s="6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s="6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s="6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s="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s="6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s="6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s="6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s="6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s="6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s="6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s="6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s="6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s="6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s="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s="6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s="6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s="6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s="6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s="6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s="6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s="6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s="6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s="6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s="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s="6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s="6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s="6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s="6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s="6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s="6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s="6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s="6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s="6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s="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s="6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s="6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s="6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s="6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s="6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s="6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s="6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20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s="6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s="6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s="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s="6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s="6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s="6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s="6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>
        <f t="shared" ref="P451:P514" si="29">E451/L451</f>
        <v>9</v>
      </c>
      <c r="Q451" s="6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s="6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s="6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s="6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s="6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s="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s="6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s="6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s="6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s="6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s="6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s="6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s="6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s="6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s="6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s="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0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s="6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s="6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s="6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s="6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s="6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s="6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s="6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s="6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s="6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s="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s="6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s="6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s="6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s="6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s="6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s="6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s="6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s="6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s="6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s="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s="6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s="6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s="6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s="6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s="6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20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s="6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s="6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s="6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s="6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s="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s="6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s="6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20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s="6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s="6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s="6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s="6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s="6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s="6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s="6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s="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s="6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s="6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s="6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s="6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s="6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s="6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s="6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s="6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>
        <f t="shared" ref="P515:P578" si="33">E515/L515</f>
        <v>102.38235294117646</v>
      </c>
      <c r="Q515" s="6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s="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s="6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s="6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s="6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s="6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s="6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s="6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s="6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s="6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s="6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s="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s="6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s="6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s="6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s="6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s="6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s="6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s="6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s="6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s="6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s="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s="6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s="6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s="6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s="6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s="6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s="6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s="6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s="6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s="6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s="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s="6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s="6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s="6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s="6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s="6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s="6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s="6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s="6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s="6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s="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s="6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s="6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s="6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s="6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s="6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s="6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s="6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s="6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s="6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s="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s="6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s="6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s="6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s="6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s="6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s="6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s="6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s="6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s="6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s="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s="6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s="6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>
        <f t="shared" ref="P579:P642" si="37">E579/L579</f>
        <v>10</v>
      </c>
      <c r="Q579" s="6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s="6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s="6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s="6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s="6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s="6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s="6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s="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s="6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s="6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s="6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s="6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20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s="6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s="6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s="6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s="6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s="6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s="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s="6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s="6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s="6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s="6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s="6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s="6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s="6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s="6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s="6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s="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s="6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s="6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s="6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s="6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s="6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s="6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s="6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s="6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s="6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s="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s="6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s="6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s="6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s="6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s="6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s="6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s="6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s="6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s="6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s="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s="6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s="6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s="6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s="6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s="6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s="6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s="6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s="6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s="6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s="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s="6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s="6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s="6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20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s="6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s="6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s="6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>
        <f t="shared" ref="P643:P706" si="41">E643/L643</f>
        <v>151.31746031746033</v>
      </c>
      <c r="Q643" s="6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s="6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s="6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s="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s="6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s="6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s="6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s="6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s="6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s="6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s="6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s="6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s="6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s="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s="6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s="6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s="6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s="6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s="6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s="6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s="6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s="6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s="6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s="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s="6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s="6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s="6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s="6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s="6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s="6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s="6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s="6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s="6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s="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s="6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s="6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s="6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s="6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s="6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s="6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s="6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s="6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s="6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0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s="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s="6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s="6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s="6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s="6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s="6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s="6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s="6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s="6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s="6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s="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s="6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s="6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s="6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s="6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s="6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s="6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s="6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s="6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s="6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s="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>
        <f t="shared" ref="P707:P770" si="45">E707/L707</f>
        <v>195.4</v>
      </c>
      <c r="Q707" s="6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s="6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s="6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s="6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s="6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s="6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s="6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s="6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s="6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s="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s="6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s="6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20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s="6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s="6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s="6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s="6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s="6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s="6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s="6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s="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s="6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s="6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s="6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s="6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s="6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s="6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s="6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s="6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s="6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s="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s="6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s="6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s="6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s="6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s="6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s="6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s="6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s="6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s="6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s="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s="6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s="6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s="6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s="6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s="6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s="6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s="6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s="6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s="6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s="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s="6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s="6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s="6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s="6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s="6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s="6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s="6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s="6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s="6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s="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s="6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s="6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s="6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s="6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>
        <f t="shared" ref="P771:P834" si="49">E771/L771</f>
        <v>31.846153846153847</v>
      </c>
      <c r="Q771" s="6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s="6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s="6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s="6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s="6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s="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s="6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s="6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s="6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s="6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s="6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s="6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s="6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s="6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s="6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s="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s="6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s="6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s="6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s="6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s="6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s="6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s="6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s="6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s="6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s="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s="6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s="6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s="6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s="6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s="6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s="6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s="6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s="6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s="6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s="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s="6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s="6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s="6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s="6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s="6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s="6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s="6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s="6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s="6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s="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s="6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s="6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s="6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s="6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s="6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s="6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s="6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s="6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s="6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s="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s="6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s="6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s="6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s="6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s="6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s="6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s="6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s="6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>
        <f t="shared" ref="P835:P898" si="53">E835/L835</f>
        <v>148.78048780487805</v>
      </c>
      <c r="Q835" s="6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s="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s="6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s="6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s="6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s="6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s="6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s="6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s="6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s="6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s="6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s="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s="6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s="6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s="6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s="6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s="6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s="6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s="6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s="6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s="6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s="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s="6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s="6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s="6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s="6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s="6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s="6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s="6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s="6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s="6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s="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s="6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s="6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s="6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s="6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s="6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s="6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s="6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s="6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s="6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s="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s="6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0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s="6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s="6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s="6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s="6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s="6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s="6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s="6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s="6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s="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s="6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s="6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s="6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s="6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s="6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s="6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s="6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s="6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s="6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s="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s="6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s="6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t="e">
        <f t="shared" ref="P899:P962" si="57">E899/L899</f>
        <v>#DIV/0!</v>
      </c>
      <c r="Q899" s="6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s="6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s="6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s="6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s="6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s="6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s="6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s="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s="6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s="6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s="6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s="6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s="6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s="6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s="6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s="6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s="6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s="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s="6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s="6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s="6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s="6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20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s="6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s="6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s="6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s="6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s="6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s="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s="6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s="6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s="6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s="6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s="6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s="6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s="6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s="6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s="6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s="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s="6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s="6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s="6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s="6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s="6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s="6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s="6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s="6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s="6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s="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s="6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s="6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s="6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s="6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s="6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s="6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20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s="6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s="6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s="6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s="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s="6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s="6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s="6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s="6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s="6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s="6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>
        <f t="shared" ref="P963:P1026" si="61">E963/L963</f>
        <v>364.35454545454547</v>
      </c>
      <c r="Q963" s="6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s="6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s="6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s="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s="6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s="6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s="6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s="6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s="6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s="6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s="6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s="6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s="6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s="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s="6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s="6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s="6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s="6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s="6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s="6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s="6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s="6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s="6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s="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s="6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s="6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s="6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s="6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0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s="6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s="6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s="6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s="6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s="6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s="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s="6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s="6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s="6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s="6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s="6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s="6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s="6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s="6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s="6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s="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s="6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s="6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s="6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s="6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s="6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s="6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s="6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s="6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s="6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s="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s="6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s="6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s="6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s="6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s="6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s="6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s="6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s="6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s="6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s="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>
        <f t="shared" ref="P1027:P1090" si="65">E1027/L1027</f>
        <v>71.848571428571432</v>
      </c>
      <c r="Q1027" s="6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s="6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s="6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s="6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s="6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s="6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s="6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s="6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s="6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s="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s="6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s="6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s="6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s="6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s="6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s="6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s="6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s="6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s="6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s="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s="6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s="6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s="6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s="6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s="6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s="6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s="6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s="6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s="6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s="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s="6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s="6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s="6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s="6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s="6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s="6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s="6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s="6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s="6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s="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s="6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s="6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s="6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s="6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s="6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s="6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s="6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s="6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s="6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s="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s="6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s="6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s="6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s="6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s="6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s="6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s="6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s="6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s="6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20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s="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s="6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20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s="6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s="6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s="6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>
        <f t="shared" ref="P1091:P1154" si="69">E1091/L1091</f>
        <v>23.959183673469386</v>
      </c>
      <c r="Q1091" s="6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s="6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s="6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s="6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s="6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s="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s="6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s="6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s="6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s="6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s="6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s="6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s="6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s="6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s="6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s="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s="6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s="6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s="6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s="6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s="6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s="6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s="6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s="6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s="6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s="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s="6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s="6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s="6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s="6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s="6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s="6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s="6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s="6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s="6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s="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s="6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s="6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s="6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20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s="6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s="6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s="6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s="6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s="6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s="6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s="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s="6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s="6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s="6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s="6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s="6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s="6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20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s="6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s="6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s="6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s="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s="6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s="6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s="6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s="6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s="6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s="6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s="6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20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s="6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>
        <f t="shared" ref="P1155:P1218" si="73">E1155/L1155</f>
        <v>50</v>
      </c>
      <c r="Q1155" s="6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s="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s="6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s="6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s="6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s="6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s="6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s="6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s="6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s="6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s="6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s="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s="6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s="6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s="6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s="6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s="6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s="6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s="6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0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s="6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s="6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s="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s="6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s="6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s="6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s="6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s="6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s="6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0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s="6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s="6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s="6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s="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s="6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s="6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s="6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s="6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s="6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s="6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s="6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s="6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s="6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s="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s="6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s="6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s="6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s="6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s="6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s="6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s="6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s="6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s="6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s="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s="6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s="6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s="6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s="6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s="6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s="6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s="6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s="6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s="6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s="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s="6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s="6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>
        <f t="shared" ref="P1219:P1282" si="77">E1219/L1219</f>
        <v>148.57377049180329</v>
      </c>
      <c r="Q1219" s="6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s="6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s="6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s="6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s="6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s="6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s="6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s="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s="6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s="6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s="6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s="6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s="6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s="6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s="6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s="6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s="6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s="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s="6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s="6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s="6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s="6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s="6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s="6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s="6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s="6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s="6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s="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s="6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s="6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s="6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s="6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s="6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s="6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s="6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s="6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s="6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s="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s="6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s="6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s="6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s="6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s="6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s="6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s="6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s="6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s="6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s="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s="6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s="6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s="6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s="6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s="6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s="6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s="6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s="6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s="6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s="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s="6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s="6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s="6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s="6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s="6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s="6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>
        <f t="shared" ref="P1283:P1346" si="81">E1283/L1283</f>
        <v>104.72972972972973</v>
      </c>
      <c r="Q1283" s="6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s="6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s="6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s="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s="6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s="6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s="6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s="6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s="6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s="6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s="6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s="6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s="6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s="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s="6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s="6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s="6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s="6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s="6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s="6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s="6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s="6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s="6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s="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s="6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s="6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s="6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s="6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s="6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s="6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s="6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s="6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s="6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s="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s="6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s="6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s="6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s="6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s="6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s="6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s="6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s="6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s="6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s="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s="6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s="6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s="6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s="6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s="6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s="6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s="6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s="6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s="6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s="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s="6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s="6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s="6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s="6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s="6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s="6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s="6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s="6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s="6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s="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>
        <f t="shared" ref="P1347:P1410" si="85">E1347/L1347</f>
        <v>53.571428571428569</v>
      </c>
      <c r="Q1347" s="6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s="6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s="6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s="6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s="6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s="6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s="6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s="6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s="6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s="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s="6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s="6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s="6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s="6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s="6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s="6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s="6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s="6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s="6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s="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s="6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s="6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s="6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s="6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s="6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s="6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s="6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s="6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s="6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s="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s="6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s="6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s="6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s="6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s="6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s="6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s="6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s="6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s="6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s="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s="6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s="6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s="6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s="6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s="6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s="6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s="6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s="6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s="6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s="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s="6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s="6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s="6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s="6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s="6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s="6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s="6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s="6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s="6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s="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s="6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20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s="6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s="6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s="6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t="e">
        <f t="shared" ref="P1411:P1474" si="89">E1411/L1411</f>
        <v>#DIV/0!</v>
      </c>
      <c r="Q1411" s="6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s="6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s="6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s="6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s="6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s="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s="6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s="6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s="6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s="6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s="6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0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s="6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s="6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s="6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s="6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s="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s="6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s="6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s="6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s="6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s="6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s="6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s="6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s="6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s="6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s="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s="6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s="6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s="6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s="6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s="6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s="6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s="6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s="6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s="6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s="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s="6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s="6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s="6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s="6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s="6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s="6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s="6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s="6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s="6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s="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s="6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s="6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s="6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s="6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s="6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s="6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s="6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s="6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s="6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s="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s="6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s="6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s="6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s="6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s="6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s="6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s="6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s="6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>
        <f t="shared" ref="P1475:P1538" si="93">E1475/L1475</f>
        <v>38.462553191489363</v>
      </c>
      <c r="Q1475" s="6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s="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s="6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s="6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s="6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s="6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s="6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s="6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s="6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s="6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s="6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20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s="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s="6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s="6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s="6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s="6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s="6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s="6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s="6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s="6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s="6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s="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s="6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s="6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s="6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s="6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s="6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s="6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s="6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s="6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s="6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s="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s="6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s="6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s="6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s="6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s="6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s="6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s="6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s="6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s="6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s="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s="6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s="6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s="6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s="6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s="6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s="6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s="6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s="6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s="6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s="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s="6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s="6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s="6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s="6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s="6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s="6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s="6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s="6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s="6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s="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s="6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s="6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>
        <f t="shared" ref="P1539:P1602" si="97">E1539/L1539</f>
        <v>96.375</v>
      </c>
      <c r="Q1539" s="6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s="6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s="6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s="6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s="6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s="6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s="6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s="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s="6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s="6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s="6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s="6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s="6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s="6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s="6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s="6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s="6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s="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s="6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s="6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s="6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s="6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s="6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s="6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s="6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s="6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s="6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s="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s="6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s="6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s="6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s="6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s="6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s="6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s="6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s="6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s="6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s="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s="6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s="6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s="6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s="6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s="6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s="6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s="6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s="6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s="6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s="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s="6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s="6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s="6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s="6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s="6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20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s="6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s="6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s="6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s="6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s="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s="6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s="6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s="6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s="6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s="6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s="6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>
        <f t="shared" ref="P1603:P1666" si="101">E1603/L1603</f>
        <v>48.325535714285714</v>
      </c>
      <c r="Q1603" s="6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s="6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s="6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s="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s="6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s="6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s="6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s="6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s="6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s="6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s="6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s="6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s="6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s="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s="6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s="6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s="6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s="6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s="6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s="6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s="6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s="6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s="6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s="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s="6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s="6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s="6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s="6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s="6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s="6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s="6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s="6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s="6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s="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s="6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s="6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s="6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s="6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s="6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s="6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s="6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s="6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s="6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s="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s="6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s="6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s="6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s="6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s="6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s="6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s="6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s="6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s="6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s="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s="6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s="6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s="6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s="6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s="6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s="6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s="6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s="6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s="6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s="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>
        <f t="shared" ref="P1667:P1730" si="105">E1667/L1667</f>
        <v>44.956989247311824</v>
      </c>
      <c r="Q1667" s="6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s="6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s="6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s="6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s="6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s="6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s="6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s="6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s="6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s="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s="6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s="6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s="6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s="6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s="6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s="6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s="6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s="6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s="6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s="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s="6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s="6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s="6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s="6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s="6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s="6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s="6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s="6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s="6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s="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s="6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s="6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s="6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s="6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s="6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s="6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s="6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0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s="6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s="6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s="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s="6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s="6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s="6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s="6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s="6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s="6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s="6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s="6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s="6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s="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s="6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s="6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s="6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20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s="6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s="6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s="6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s="6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s="6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s="6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s="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s="6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s="6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s="6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s="6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t="e">
        <f t="shared" ref="P1731:P1794" si="109">E1731/L1731</f>
        <v>#DIV/0!</v>
      </c>
      <c r="Q1731" s="6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s="6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s="6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s="6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s="6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s="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s="6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s="6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s="6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s="6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s="6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s="6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s="6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s="6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s="6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s="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s="6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s="6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s="6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s="6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s="6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s="6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s="6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s="6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s="6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s="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s="6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s="6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s="6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s="6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s="6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s="6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s="6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s="6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s="6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s="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s="6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s="6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s="6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s="6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s="6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s="6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s="6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s="6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s="6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s="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s="6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s="6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s="6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s="6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s="6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s="6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s="6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s="6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s="6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s="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s="6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s="6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s="6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s="6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s="6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s="6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s="6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s="6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>
        <f t="shared" ref="P1795:P1858" si="113">E1795/L1795</f>
        <v>20</v>
      </c>
      <c r="Q1795" s="6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s="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s="6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s="6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s="6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s="6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s="6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s="6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s="6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s="6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s="6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s="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s="6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s="6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s="6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s="6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s="6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s="6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s="6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s="6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s="6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s="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s="6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s="6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s="6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s="6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s="6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s="6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s="6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s="6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s="6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s="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s="6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s="6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s="6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s="6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s="6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s="6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s="6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s="6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s="6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s="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s="6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s="6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s="6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s="6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s="6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s="6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s="6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s="6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s="6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s="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s="6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s="6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s="6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s="6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s="6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s="6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s="6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s="6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s="6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s="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s="6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s="6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>
        <f t="shared" ref="P1859:P1922" si="117">E1859/L1859</f>
        <v>136.36363636363637</v>
      </c>
      <c r="Q1859" s="6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s="6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s="6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s="6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s="6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s="6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s="6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s="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s="6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s="6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s="6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s="6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s="6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s="6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s="6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s="6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s="6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s="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s="6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s="6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s="6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s="6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s="6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s="6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s="6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s="6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s="6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s="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s="6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s="6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s="6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s="6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s="6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s="6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s="6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s="6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s="6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s="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s="6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s="6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s="6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s="6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s="6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s="6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s="6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s="6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s="6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s="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s="6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s="6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s="6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s="6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s="6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s="6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s="6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s="6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s="6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s="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s="6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s="6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s="6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s="6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s="6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s="6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>
        <f t="shared" ref="P1923:P1986" si="121">E1923/L1923</f>
        <v>54</v>
      </c>
      <c r="Q1923" s="6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s="6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s="6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s="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s="6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s="6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s="6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s="6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s="6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s="6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s="6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s="6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s="6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s="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s="6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s="6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s="6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s="6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s="6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s="6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s="6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s="6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s="6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s="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s="6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s="6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s="6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s="6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s="6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s="6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s="6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s="6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s="6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s="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s="6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s="6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s="6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s="6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s="6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s="6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s="6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s="6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s="6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s="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s="6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s="6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s="6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s="6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s="6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s="6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s="6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s="6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s="6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s="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s="6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s="6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s="6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s="6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s="6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s="6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s="6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s="6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s="6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s="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>
        <f t="shared" ref="P1987:P2050" si="125">E1987/L1987</f>
        <v>12.75</v>
      </c>
      <c r="Q1987" s="6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s="6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s="6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20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s="6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s="6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s="6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s="6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s="6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s="6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s="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s="6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s="6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s="6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s="6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s="6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s="6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s="6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s="6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s="6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s="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s="6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s="6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s="6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s="6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s="6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s="6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s="6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s="6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s="6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s="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s="6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s="6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s="6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s="6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s="6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s="6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s="6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s="6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s="6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s="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s="6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s="6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s="6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s="6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s="6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s="6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s="6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s="6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s="6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s="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s="6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s="6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s="6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s="6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s="6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s="6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s="6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s="6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s="6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s="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s="6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s="6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s="6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s="6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>
        <f t="shared" ref="P2051:P2114" si="129">E2051/L2051</f>
        <v>80.991037735849048</v>
      </c>
      <c r="Q2051" s="6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s="6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s="6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s="6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s="6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s="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s="6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s="6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s="6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s="6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s="6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s="6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s="6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s="6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s="6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s="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s="6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s="6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s="6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s="6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s="6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s="6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s="6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s="6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s="6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s="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s="6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s="6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s="6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s="6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s="6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s="6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s="6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s="6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s="6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s="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s="6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s="6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s="6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s="6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s="6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s="6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s="6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s="6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s="6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s="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s="6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s="6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s="6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s="6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s="6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s="6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s="6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s="6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s="6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s="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s="6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s="6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s="6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s="6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s="6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s="6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s="6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s="6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>
        <f t="shared" ref="P2115:P2178" si="133">E2115/L2115</f>
        <v>68.598130841121488</v>
      </c>
      <c r="Q2115" s="6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s="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s="6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s="6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s="6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s="6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s="6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s="6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s="6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s="6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s="6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s="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s="6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s="6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0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s="6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s="6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s="6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s="6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s="6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s="6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s="6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s="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s="6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s="6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s="6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s="6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s="6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s="6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s="6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s="6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s="6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s="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s="6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s="6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20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s="6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s="6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s="6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20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s="6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s="6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s="6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s="6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s="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s="6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s="6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s="6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s="6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s="6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s="6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s="6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s="6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s="6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s="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s="6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s="6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s="6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s="6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s="6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s="6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s="6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s="6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s="6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s="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s="6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s="6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>
        <f t="shared" ref="P2179:P2242" si="137">E2179/L2179</f>
        <v>65.868421052631575</v>
      </c>
      <c r="Q2179" s="6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s="6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s="6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s="6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s="6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s="6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s="6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s="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s="6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s="6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s="6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s="6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s="6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s="6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s="6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s="6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s="6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s="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s="6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s="6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s="6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s="6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s="6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s="6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s="6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s="6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s="6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s="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s="6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s="6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s="6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s="6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s="6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s="6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s="6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s="6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s="6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s="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s="6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s="6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s="6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s="6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s="6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s="6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s="6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s="6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s="6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s="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s="6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s="6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s="6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s="6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s="6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s="6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s="6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s="6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s="6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s="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s="6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s="6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s="6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s="6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s="6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s="6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>
        <f t="shared" ref="P2243:P2306" si="141">E2243/L2243</f>
        <v>49.472392638036808</v>
      </c>
      <c r="Q2243" s="6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s="6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s="6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s="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s="6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s="6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s="6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s="6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s="6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s="6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s="6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s="6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s="6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s="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s="6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s="6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s="6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s="6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s="6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s="6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s="6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s="6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s="6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s="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s="6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s="6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s="6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s="6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s="6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s="6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s="6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s="6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s="6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s="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s="6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s="6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s="6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s="6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s="6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s="6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s="6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s="6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s="6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s="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s="6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s="6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s="6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s="6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s="6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s="6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s="6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s="6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s="6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s="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s="6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s="6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s="6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s="6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s="6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s="6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s="6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s="6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s="6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s="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>
        <f t="shared" ref="P2307:P2370" si="145">E2307/L2307</f>
        <v>109.10778443113773</v>
      </c>
      <c r="Q2307" s="6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s="6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s="6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s="6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s="6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s="6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s="6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s="6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s="6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s="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s="6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s="6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s="6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s="6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s="6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s="6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s="6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s="6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s="6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s="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s="6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s="6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s="6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s="6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s="6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s="6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s="6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s="6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s="6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s="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s="6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s="6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s="6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s="6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s="6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s="6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s="6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s="6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s="6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s="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s="6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s="6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s="6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s="6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s="6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s="6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s="6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s="6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s="6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s="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s="6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s="6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s="6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s="6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s="6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s="6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s="6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s="6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s="6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s="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s="6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s="6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s="6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s="6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t="e">
        <f t="shared" ref="P2371:P2434" si="149">E2371/L2371</f>
        <v>#DIV/0!</v>
      </c>
      <c r="Q2371" s="6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s="6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s="6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s="6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s="6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s="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s="6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s="6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s="6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s="6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s="6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s="6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s="6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s="6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s="6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s="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s="6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s="6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s="6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s="6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s="6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s="6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s="6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s="6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s="6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s="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s="6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s="6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s="6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s="6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s="6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s="6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s="6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0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s="6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s="6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s="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s="6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s="6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s="6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s="6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s="6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s="6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s="6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s="6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s="6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s="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s="6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s="6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s="6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20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s="6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s="6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s="6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s="6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s="6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s="6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s="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s="6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s="6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s="6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s="6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s="6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s="6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s="6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s="6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t="e">
        <f t="shared" ref="P2435:P2498" si="153">E2435/L2435</f>
        <v>#DIV/0!</v>
      </c>
      <c r="Q2435" s="6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s="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s="6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s="6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s="6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s="6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s="6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s="6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s="6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s="6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s="6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s="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s="6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s="6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s="6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s="6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s="6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s="6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s="6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s="6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s="6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s="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s="6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s="6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s="6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s="6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s="6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s="6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s="6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s="6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s="6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s="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s="6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s="6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s="6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s="6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s="6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s="6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s="6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s="6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s="6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s="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s="6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s="6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s="6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s="6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s="6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s="6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s="6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s="6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s="6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s="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s="6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s="6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s="6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s="6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s="6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s="6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s="6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s="6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s="6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s="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s="6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s="6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>
        <f t="shared" ref="P2499:P2562" si="157">E2499/L2499</f>
        <v>80.551071428571419</v>
      </c>
      <c r="Q2499" s="6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s="6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s="6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s="6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s="6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s="6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s="6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s="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s="6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s="6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20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s="6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s="6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s="6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s="6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s="6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s="6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s="6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s="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s="6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s="6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s="6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s="6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s="6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s="6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s="6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s="6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s="6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s="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s="6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s="6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s="6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s="6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s="6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s="6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s="6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s="6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s="6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s="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s="6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s="6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s="6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s="6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s="6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s="6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s="6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s="6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s="6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s="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s="6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s="6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s="6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s="6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s="6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s="6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s="6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s="6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s="6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s="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s="6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s="6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s="6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s="6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s="6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s="6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t="e">
        <f t="shared" ref="P2563:P2626" si="161">E2563/L2563</f>
        <v>#DIV/0!</v>
      </c>
      <c r="Q2563" s="6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s="6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s="6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s="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s="6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s="6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s="6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s="6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s="6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s="6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s="6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s="6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s="6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s="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s="6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s="6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s="6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s="6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s="6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s="6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s="6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s="6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s="6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s="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s="6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s="6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s="6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s="6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s="6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s="6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s="6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s="6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s="6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s="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s="6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s="6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s="6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s="6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s="6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s="6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s="6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s="6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s="6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s="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s="6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s="6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s="6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s="6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s="6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s="6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s="6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s="6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s="6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s="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s="6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s="6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s="6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s="6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s="6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s="6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s="6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s="6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s="6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s="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>
        <f t="shared" ref="P2627:P2690" si="165">E2627/L2627</f>
        <v>27.576923076923077</v>
      </c>
      <c r="Q2627" s="6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s="6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s="6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s="6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s="6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s="6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s="6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s="6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s="6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s="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s="6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s="6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s="6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s="6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s="6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s="6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s="6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s="6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s="6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s="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s="6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s="6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s="6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s="6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0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s="6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s="6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s="6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s="6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s="6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s="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20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s="6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s="6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s="6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s="6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20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s="6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s="6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s="6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s="6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s="6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s="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s="6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s="6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s="6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s="6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s="6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s="6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s="6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s="6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s="6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s="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s="6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s="6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s="6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s="6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s="6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20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s="6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s="6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s="6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s="6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s="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s="6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s="6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s="6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s="6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>
        <f t="shared" ref="P2691:P2754" si="169">E2691/L2691</f>
        <v>1</v>
      </c>
      <c r="Q2691" s="6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s="6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s="6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s="6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s="6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s="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s="6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s="6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s="6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s="6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s="6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s="6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s="6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s="6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s="6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s="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s="6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s="6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s="6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s="6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s="6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s="6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s="6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s="6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s="6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s="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s="6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s="6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s="6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s="6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s="6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s="6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s="6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s="6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s="6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s="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s="6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s="6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s="6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s="6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s="6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s="6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s="6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s="6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s="6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s="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s="6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s="6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s="6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s="6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s="6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s="6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s="6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s="6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s="6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s="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s="6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s="6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s="6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s="6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s="6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s="6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s="6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s="6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>
        <f t="shared" ref="P2755:P2818" si="173">E2755/L2755</f>
        <v>47.5</v>
      </c>
      <c r="Q2755" s="6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s="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s="6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s="6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s="6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s="6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s="6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s="6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s="6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s="6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s="6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s="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s="6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s="6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s="6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s="6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s="6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s="6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s="6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s="6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s="6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s="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s="6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s="6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s="6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s="6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s="6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s="6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s="6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s="6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s="6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s="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s="6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s="6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s="6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s="6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s="6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s="6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s="6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s="6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s="6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s="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s="6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s="6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s="6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s="6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s="6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s="6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s="6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s="6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s="6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s="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s="6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s="6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s="6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s="6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s="6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s="6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s="6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s="6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s="6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s="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s="6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s="6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>
        <f t="shared" ref="P2819:P2882" si="177">E2819/L2819</f>
        <v>23.636363636363637</v>
      </c>
      <c r="Q2819" s="6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s="6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s="6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s="6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s="6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s="6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s="6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s="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s="6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s="6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s="6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s="6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s="6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s="6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s="6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s="6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s="6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s="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s="6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s="6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s="6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s="6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s="6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s="6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s="6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s="6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s="6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s="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s="6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s="6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s="6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s="6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s="6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s="6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s="6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s="6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s="6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s="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s="6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s="6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s="6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s="6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s="6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s="6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s="6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s="6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s="6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20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s="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s="6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s="6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s="6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s="6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s="6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s="6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s="6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s="6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s="6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s="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s="6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s="6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s="6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s="6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s="6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s="6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t="e">
        <f t="shared" ref="P2883:P2946" si="181">E2883/L2883</f>
        <v>#DIV/0!</v>
      </c>
      <c r="Q2883" s="6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s="6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s="6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s="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s="6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s="6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s="6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s="6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s="6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s="6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s="6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s="6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20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s="6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s="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s="6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s="6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s="6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s="6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s="6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s="6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s="6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s="6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s="6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s="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s="6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s="6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s="6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s="6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s="6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s="6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s="6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s="6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s="6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s="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s="6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s="6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s="6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s="6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s="6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s="6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s="6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s="6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s="6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s="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s="6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s="6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s="6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s="6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s="6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s="6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s="6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s="6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s="6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s="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s="6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s="6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s="6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s="6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s="6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s="6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s="6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s="6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s="6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s="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t="e">
        <f t="shared" ref="P2947:P3010" si="185">E2947/L2947</f>
        <v>#DIV/0!</v>
      </c>
      <c r="Q2947" s="6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s="6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s="6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s="6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s="6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s="6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s="6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s="6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s="6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s="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s="6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s="6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s="6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s="6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s="6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s="6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s="6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s="6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s="6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s="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s="6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s="6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s="6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s="6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s="6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s="6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s="6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s="6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s="6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s="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s="6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s="6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s="6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s="6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s="6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s="6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s="6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s="6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s="6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s="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s="6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s="6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s="6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s="6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s="6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s="6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s="6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s="6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s="6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s="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s="6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s="6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s="6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s="6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s="6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s="6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s="6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s="6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s="6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s="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s="6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s="6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s="6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s="6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>
        <f t="shared" ref="P3011:P3074" si="189">E3011/L3011</f>
        <v>233.8984375</v>
      </c>
      <c r="Q3011" s="6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s="6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s="6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s="6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s="6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s="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s="6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s="6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s="6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s="6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s="6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s="6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s="6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s="6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s="6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s="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s="6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s="6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s="6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s="6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s="6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s="6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s="6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s="6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s="6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s="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s="6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s="6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s="6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s="6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s="6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s="6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s="6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s="6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s="6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s="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s="6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s="6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s="6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s="6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s="6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s="6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s="6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s="6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s="6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s="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s="6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s="6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s="6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s="6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s="6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s="6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20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s="6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s="6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s="6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s="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s="6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s="6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s="6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s="6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s="6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s="6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s="6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s="6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>
        <f t="shared" ref="P3075:P3138" si="193">E3075/L3075</f>
        <v>92.142857142857139</v>
      </c>
      <c r="Q3075" s="6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s="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s="6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s="6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s="6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s="6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s="6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s="6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s="6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s="6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s="6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s="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s="6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s="6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s="6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s="6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s="6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s="6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s="6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s="6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s="6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s="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s="6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s="6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s="6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s="6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s="6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s="6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s="6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s="6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s="6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s="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s="6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s="6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s="6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20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s="6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s="6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s="6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s="6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s="6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s="6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s="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s="6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s="6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s="6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s="6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s="6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s="6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s="6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s="6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s="6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s="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s="6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s="6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s="6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s="6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s="6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s="6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s="6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s="6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s="6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s="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s="6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s="6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>
        <f t="shared" ref="P3139:P3202" si="197">E3139/L3139</f>
        <v>50</v>
      </c>
      <c r="Q3139" s="6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s="6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s="6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s="6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s="6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s="6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s="6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s="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s="6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s="6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s="6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s="6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s="6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s="6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s="6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s="6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s="6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s="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s="6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s="6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s="6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s="6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s="6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s="6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s="6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s="6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s="6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s="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s="6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s="6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s="6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s="6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s="6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s="6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s="6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s="6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s="6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s="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s="6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s="6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s="6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s="6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s="6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s="6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s="6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s="6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s="6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s="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s="6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s="6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s="6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s="6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s="6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s="6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s="6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s="6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s="6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s="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s="6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s="6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s="6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s="6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s="6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s="6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>
        <f t="shared" ref="P3203:P3266" si="201">E3203/L3203</f>
        <v>12.5</v>
      </c>
      <c r="Q3203" s="6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s="6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s="6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s="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s="6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s="6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s="6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s="6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s="6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s="6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s="6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s="6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s="6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s="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s="6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s="6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s="6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s="6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s="6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s="6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s="6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s="6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s="6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s="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s="6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s="6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s="6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s="6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s="6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s="6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s="6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s="6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s="6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s="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s="6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s="6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s="6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s="6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s="6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s="6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s="6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s="6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s="6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s="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s="6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s="6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s="6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s="6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s="6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s="6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s="6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s="6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s="6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s="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s="6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s="6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s="6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s="6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s="6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s="6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s="6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s="6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s="6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s="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>
        <f t="shared" ref="P3267:P3330" si="205">E3267/L3267</f>
        <v>70.285714285714292</v>
      </c>
      <c r="Q3267" s="6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s="6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s="6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s="6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s="6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s="6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s="6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s="6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s="6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s="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s="6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s="6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s="6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s="6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s="6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s="6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s="6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s="6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s="6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s="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s="6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s="6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s="6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s="6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s="6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s="6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s="6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s="6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s="6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s="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s="6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s="6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s="6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s="6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s="6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s="6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s="6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s="6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s="6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s="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s="6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s="6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s="6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s="6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s="6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s="6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s="6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s="6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s="6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s="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s="6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s="6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s="6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s="6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s="6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s="6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s="6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s="6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s="6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s="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s="6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s="6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s="6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s="6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>
        <f t="shared" ref="P3331:P3394" si="209">E3331/L3331</f>
        <v>44.92307692307692</v>
      </c>
      <c r="Q3331" s="6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s="6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s="6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s="6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s="6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s="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s="6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s="6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s="6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s="6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s="6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s="6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s="6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s="6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s="6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s="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s="6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s="6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s="6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s="6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s="6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s="6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s="6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s="6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s="6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s="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s="6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s="6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s="6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s="6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s="6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s="6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s="6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s="6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s="6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s="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s="6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s="6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s="6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s="6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s="6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s="6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s="6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s="6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s="6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s="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s="6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s="6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s="6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s="6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s="6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s="6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s="6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s="6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s="6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s="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s="6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s="6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s="6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s="6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s="6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s="6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s="6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s="6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>
        <f t="shared" ref="P3395:P3458" si="213">E3395/L3395</f>
        <v>36.06818181818182</v>
      </c>
      <c r="Q3395" s="6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s="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s="6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s="6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s="6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s="6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s="6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s="6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s="6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s="6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s="6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s="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s="6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s="6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s="6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s="6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s="6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s="6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s="6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s="6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s="6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s="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s="6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s="6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s="6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s="6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s="6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s="6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s="6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s="6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s="6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s="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s="6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s="6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s="6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s="6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s="6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s="6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s="6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s="6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s="6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s="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s="6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s="6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s="6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s="6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s="6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s="6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s="6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s="6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s="6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s="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s="6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s="6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s="6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s="6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s="6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s="6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s="6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s="6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s="6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s="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s="6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s="6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>
        <f t="shared" ref="P3459:P3522" si="217">E3459/L3459</f>
        <v>50.981818181818184</v>
      </c>
      <c r="Q3459" s="6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s="6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s="6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s="6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s="6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s="6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s="6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s="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s="6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s="6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s="6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s="6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s="6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s="6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s="6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s="6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s="6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s="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s="6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s="6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s="6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s="6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s="6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s="6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s="6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s="6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s="6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s="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s="6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s="6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s="6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s="6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s="6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s="6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s="6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s="6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s="6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s="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s="6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s="6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s="6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s="6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s="6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s="6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s="6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s="6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s="6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s="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s="6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s="6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s="6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s="6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s="6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s="6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s="6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s="6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s="6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s="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s="6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s="6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s="6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s="6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s="6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s="6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>
        <f t="shared" ref="P3523:P3586" si="221">E3523/L3523</f>
        <v>45.615384615384613</v>
      </c>
      <c r="Q3523" s="6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s="6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s="6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s="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s="6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s="6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s="6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s="6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s="6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s="6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s="6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s="6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s="6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s="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s="6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s="6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s="6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s="6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s="6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s="6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s="6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s="6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s="6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s="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s="6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s="6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s="6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s="6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s="6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s="6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s="6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s="6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s="6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s="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s="6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s="6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s="6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s="6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s="6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s="6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s="6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s="6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s="6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s="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s="6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s="6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s="6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s="6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s="6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s="6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s="6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s="6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s="6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s="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s="6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s="6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s="6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s="6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s="6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s="6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s="6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s="6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s="6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s="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>
        <f t="shared" ref="P3587:P3650" si="225">E3587/L3587</f>
        <v>176.08695652173913</v>
      </c>
      <c r="Q3587" s="6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s="6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s="6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s="6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s="6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s="6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s="6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s="6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s="6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s="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s="6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s="6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s="6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s="6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s="6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s="6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s="6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s="6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s="6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s="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s="6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s="6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s="6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s="6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s="6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s="6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s="6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s="6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s="6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s="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s="6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s="6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s="6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s="6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s="6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s="6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s="6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s="6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s="6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s="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s="6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s="6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s="6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s="6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s="6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s="6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s="6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s="6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s="6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s="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s="6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s="6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s="6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s="6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s="6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s="6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s="6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s="6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s="6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s="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s="6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s="6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s="6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s="6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>
        <f t="shared" ref="P3651:P3714" si="229">E3651/L3651</f>
        <v>97.5</v>
      </c>
      <c r="Q3651" s="6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s="6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s="6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s="6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s="6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s="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s="6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s="6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s="6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s="6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s="6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s="6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s="6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s="6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s="6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s="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s="6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s="6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s="6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s="6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s="6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s="6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s="6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s="6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s="6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s="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s="6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s="6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s="6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s="6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s="6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s="6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s="6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s="6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s="6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s="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s="6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s="6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s="6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s="6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s="6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s="6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s="6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s="6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s="6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s="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s="6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s="6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s="6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s="6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s="6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s="6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s="6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s="6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s="6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s="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s="6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s="6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s="6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s="6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s="6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s="6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s="6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s="6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>
        <f t="shared" ref="P3715:P3778" si="233">E3715/L3715</f>
        <v>106.84210526315789</v>
      </c>
      <c r="Q3715" s="6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s="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s="6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s="6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s="6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s="6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s="6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s="6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s="6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s="6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s="6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s="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s="6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s="6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s="6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s="6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s="6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s="6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s="6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s="6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s="6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s="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s="6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s="6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s="6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s="6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s="6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s="6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s="6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s="6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s="6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s="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s="6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0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s="6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s="6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s="6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s="6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s="6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s="6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s="6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s="6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s="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s="6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s="6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s="6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s="6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s="6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s="6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s="6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s="6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s="6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s="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s="6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s="6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s="6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s="6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s="6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s="6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s="6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s="6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s="6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s="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s="6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s="6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>
        <f t="shared" ref="P3779:P3842" si="237">E3779/L3779</f>
        <v>48.542372881355931</v>
      </c>
      <c r="Q3779" s="6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s="6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s="6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s="6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s="6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s="6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s="6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s="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s="6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s="6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s="6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s="6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s="6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s="6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s="6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s="6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s="6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s="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s="6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s="6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s="6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s="6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s="6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s="6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s="6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s="6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s="6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s="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s="6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s="6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s="6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s="6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s="6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s="6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s="6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s="6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s="6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s="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s="6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s="6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s="6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s="6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s="6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s="6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s="6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s="6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s="6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s="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s="6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s="6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s="6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s="6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s="6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s="6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s="6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s="6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s="6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s="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s="6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s="6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s="6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s="6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s="6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s="6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>
        <f t="shared" ref="P3843:P3906" si="241">E3843/L3843</f>
        <v>25.647058823529413</v>
      </c>
      <c r="Q3843" s="6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s="6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s="6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s="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s="6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s="6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s="6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s="6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s="6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s="6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s="6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s="6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s="6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s="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s="6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s="6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s="6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s="6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s="6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s="6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20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s="6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s="6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s="6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s="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s="6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s="6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s="6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s="6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s="6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s="6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s="6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s="6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s="6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s="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s="6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s="6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s="6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s="6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s="6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s="6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s="6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s="6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s="6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s="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s="6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s="6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s="6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s="6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s="6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s="6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s="6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s="6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s="6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s="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s="6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s="6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s="6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s="6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s="6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s="6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s="6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s="6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s="6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0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s="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>
        <f t="shared" ref="P3907:P3970" si="245">E3907/L3907</f>
        <v>24.714285714285715</v>
      </c>
      <c r="Q3907" s="6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s="6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s="6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s="6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s="6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s="6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s="6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s="6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s="6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s="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s="6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s="6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s="6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s="6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s="6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s="6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s="6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s="6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s="6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s="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s="6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s="6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s="6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s="6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s="6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s="6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s="6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s="6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s="6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s="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s="6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s="6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s="6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s="6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s="6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s="6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s="6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s="6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s="6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s="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s="6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s="6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s="6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s="6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s="6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s="6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s="6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s="6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s="6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s="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s="6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s="6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s="6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s="6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s="6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s="6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s="6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s="6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s="6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s="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s="6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s="6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s="6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s="6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>
        <f t="shared" ref="P3971:P4034" si="249">E3971/L3971</f>
        <v>35.166666666666664</v>
      </c>
      <c r="Q3971" s="6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s="6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s="6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s="6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s="6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s="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s="6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s="6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s="6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s="6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s="6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s="6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s="6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s="6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s="6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s="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s="6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s="6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s="6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s="6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s="6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s="6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s="6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s="6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s="6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s="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s="6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s="6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s="6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s="6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s="6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0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s="6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s="6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s="6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s="6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20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s="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s="6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s="6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s="6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s="6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s="6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s="6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s="6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s="6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s="6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s="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s="6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s="6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s="6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s="6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s="6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s="6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s="6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s="6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s="6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s="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s="6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s="6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s="6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s="6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s="6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s="6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s="6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s="6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>
        <f t="shared" ref="P4035:P4098" si="253">E4035/L4035</f>
        <v>65.340319148936175</v>
      </c>
      <c r="Q4035" s="6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s="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s="6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s="6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s="6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s="6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s="6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s="6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s="6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s="6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s="6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s="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s="6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s="6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s="6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s="6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s="6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s="6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s="6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s="6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s="6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s="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s="6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s="6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s="6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s="6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s="6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s="6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s="6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s="6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s="6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s="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s="6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s="6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s="6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s="6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s="6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s="6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s="6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s="6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s="6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s="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s="6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s="6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s="6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s="6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s="6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s="6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s="6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s="6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s="6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s="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s="6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s="6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20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s="6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s="6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s="6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s="6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s="6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s="6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s="6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s="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s="6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s="6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t="e">
        <f t="shared" ref="P4099:P4115" si="257">E4099/L4099</f>
        <v>#DIV/0!</v>
      </c>
      <c r="Q4099" s="6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s="6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s="6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s="6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s="6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s="6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s="6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s="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s="6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s="6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s="6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s="6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s="6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s="6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s="6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s="6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s="6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O4115" xr:uid="{26367ABD-5FB0-D047-8A89-800179E374D2}">
    <filterColumn colId="5">
      <filters>
        <filter val="successful"/>
      </filters>
    </filterColumn>
  </autoFilter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</conditionalFormatting>
  <conditionalFormatting sqref="F1:F1048576"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Launch Date Outcomes</vt:lpstr>
      <vt:lpstr>Outcome Based on Goals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2020-06-16T02:31:27Z</dcterms:modified>
</cp:coreProperties>
</file>