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.ward/Downloads/PFMC salmon/"/>
    </mc:Choice>
  </mc:AlternateContent>
  <xr:revisionPtr revIDLastSave="0" documentId="8_{0A13D2D5-DBFF-C24C-A3BF-19C6B0F54A6B}" xr6:coauthVersionLast="47" xr6:coauthVersionMax="47" xr10:uidLastSave="{00000000-0000-0000-0000-000000000000}"/>
  <bookViews>
    <workbookView xWindow="5100" yWindow="3760" windowWidth="26840" windowHeight="15940" xr2:uid="{AEF2C2CE-95AF-3545-8BD8-FC3A125907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1" i="1" l="1"/>
  <c r="J301" i="1"/>
  <c r="I301" i="1"/>
  <c r="H301" i="1"/>
  <c r="G301" i="1"/>
  <c r="F301" i="1"/>
  <c r="E301" i="1"/>
  <c r="D301" i="1"/>
  <c r="C301" i="1"/>
  <c r="K300" i="1"/>
  <c r="J300" i="1"/>
  <c r="I300" i="1"/>
  <c r="H300" i="1"/>
  <c r="G300" i="1"/>
  <c r="F300" i="1"/>
  <c r="E300" i="1"/>
  <c r="D300" i="1"/>
  <c r="C300" i="1"/>
  <c r="K299" i="1"/>
  <c r="J299" i="1"/>
  <c r="I299" i="1"/>
  <c r="H299" i="1"/>
  <c r="G299" i="1"/>
  <c r="F299" i="1"/>
  <c r="E299" i="1"/>
  <c r="D299" i="1"/>
  <c r="C299" i="1"/>
  <c r="K298" i="1"/>
  <c r="J298" i="1"/>
  <c r="I298" i="1"/>
  <c r="H298" i="1"/>
  <c r="G298" i="1"/>
  <c r="F298" i="1"/>
  <c r="E298" i="1"/>
  <c r="D298" i="1"/>
  <c r="C298" i="1"/>
  <c r="K297" i="1"/>
  <c r="J297" i="1"/>
  <c r="I297" i="1"/>
  <c r="H297" i="1"/>
  <c r="G297" i="1"/>
  <c r="F297" i="1"/>
  <c r="E297" i="1"/>
  <c r="D297" i="1"/>
  <c r="C297" i="1"/>
  <c r="K296" i="1"/>
  <c r="J296" i="1"/>
  <c r="I296" i="1"/>
  <c r="H296" i="1"/>
  <c r="G296" i="1"/>
  <c r="F296" i="1"/>
  <c r="E296" i="1"/>
  <c r="D296" i="1"/>
  <c r="C296" i="1"/>
  <c r="K295" i="1"/>
  <c r="J295" i="1"/>
  <c r="I295" i="1"/>
  <c r="H295" i="1"/>
  <c r="G295" i="1"/>
  <c r="F295" i="1"/>
  <c r="E295" i="1"/>
  <c r="D295" i="1"/>
  <c r="C295" i="1"/>
  <c r="B295" i="1"/>
  <c r="K294" i="1"/>
  <c r="J294" i="1"/>
  <c r="I294" i="1"/>
  <c r="H294" i="1"/>
  <c r="G294" i="1"/>
  <c r="F294" i="1"/>
  <c r="E294" i="1"/>
  <c r="D294" i="1"/>
  <c r="C294" i="1"/>
  <c r="B294" i="1"/>
  <c r="K293" i="1"/>
  <c r="J293" i="1"/>
  <c r="I293" i="1"/>
  <c r="H293" i="1"/>
  <c r="G293" i="1"/>
  <c r="F293" i="1"/>
  <c r="E293" i="1"/>
  <c r="D293" i="1"/>
  <c r="C293" i="1"/>
  <c r="B293" i="1"/>
  <c r="K292" i="1"/>
  <c r="J292" i="1"/>
  <c r="I292" i="1"/>
  <c r="H292" i="1"/>
  <c r="G292" i="1"/>
  <c r="F292" i="1"/>
  <c r="E292" i="1"/>
  <c r="D292" i="1"/>
  <c r="C292" i="1"/>
  <c r="B292" i="1"/>
  <c r="K291" i="1"/>
  <c r="H291" i="1"/>
  <c r="E291" i="1"/>
  <c r="D291" i="1"/>
  <c r="C291" i="1"/>
  <c r="B291" i="1"/>
  <c r="K290" i="1"/>
  <c r="I290" i="1"/>
  <c r="H290" i="1"/>
  <c r="G290" i="1"/>
  <c r="F290" i="1"/>
  <c r="E290" i="1"/>
  <c r="D290" i="1"/>
  <c r="C290" i="1"/>
  <c r="B290" i="1"/>
  <c r="K289" i="1"/>
  <c r="J289" i="1"/>
  <c r="I289" i="1"/>
  <c r="H289" i="1"/>
  <c r="G289" i="1"/>
  <c r="F289" i="1"/>
  <c r="E289" i="1"/>
  <c r="D289" i="1"/>
  <c r="C289" i="1"/>
  <c r="B289" i="1"/>
  <c r="K288" i="1"/>
  <c r="J288" i="1"/>
  <c r="I288" i="1"/>
  <c r="H288" i="1"/>
  <c r="G288" i="1"/>
  <c r="F288" i="1"/>
  <c r="E288" i="1"/>
  <c r="D288" i="1"/>
  <c r="C288" i="1"/>
  <c r="B288" i="1"/>
  <c r="K287" i="1"/>
  <c r="J287" i="1"/>
  <c r="I287" i="1"/>
  <c r="H287" i="1"/>
  <c r="G287" i="1"/>
  <c r="F287" i="1"/>
  <c r="E287" i="1"/>
  <c r="D287" i="1"/>
  <c r="C287" i="1"/>
  <c r="B287" i="1"/>
  <c r="K286" i="1"/>
  <c r="J286" i="1"/>
  <c r="I286" i="1"/>
  <c r="H286" i="1"/>
  <c r="G286" i="1"/>
  <c r="F286" i="1"/>
  <c r="E286" i="1"/>
  <c r="C286" i="1"/>
  <c r="B286" i="1"/>
  <c r="K285" i="1"/>
  <c r="J285" i="1"/>
  <c r="I285" i="1"/>
  <c r="H285" i="1"/>
  <c r="G285" i="1"/>
  <c r="F285" i="1"/>
  <c r="E285" i="1"/>
  <c r="D285" i="1"/>
  <c r="C285" i="1"/>
  <c r="B285" i="1"/>
  <c r="K284" i="1"/>
  <c r="J284" i="1"/>
  <c r="I284" i="1"/>
  <c r="H284" i="1"/>
  <c r="G284" i="1"/>
  <c r="F284" i="1"/>
  <c r="E284" i="1"/>
  <c r="D284" i="1"/>
  <c r="C284" i="1"/>
  <c r="B284" i="1"/>
  <c r="K283" i="1"/>
  <c r="J283" i="1"/>
  <c r="I283" i="1"/>
  <c r="H283" i="1"/>
  <c r="G283" i="1"/>
  <c r="F283" i="1"/>
  <c r="E283" i="1"/>
  <c r="D283" i="1"/>
  <c r="C283" i="1"/>
  <c r="B283" i="1"/>
  <c r="K282" i="1"/>
  <c r="J282" i="1"/>
  <c r="I282" i="1"/>
  <c r="H282" i="1"/>
  <c r="G282" i="1"/>
  <c r="F282" i="1"/>
  <c r="E282" i="1"/>
  <c r="D282" i="1"/>
  <c r="C282" i="1"/>
  <c r="B282" i="1"/>
  <c r="K281" i="1"/>
  <c r="J281" i="1"/>
  <c r="I281" i="1"/>
  <c r="H281" i="1"/>
  <c r="G281" i="1"/>
  <c r="F281" i="1"/>
  <c r="E281" i="1"/>
  <c r="D281" i="1"/>
  <c r="C281" i="1"/>
  <c r="B281" i="1"/>
  <c r="K280" i="1"/>
  <c r="J280" i="1"/>
  <c r="I280" i="1"/>
  <c r="H280" i="1"/>
  <c r="G280" i="1"/>
  <c r="F280" i="1"/>
  <c r="E280" i="1"/>
  <c r="D280" i="1"/>
  <c r="C280" i="1"/>
  <c r="B280" i="1"/>
  <c r="K279" i="1"/>
  <c r="J279" i="1"/>
  <c r="I279" i="1"/>
  <c r="H279" i="1"/>
  <c r="G279" i="1"/>
  <c r="F279" i="1"/>
  <c r="E279" i="1"/>
  <c r="D279" i="1"/>
  <c r="C279" i="1"/>
  <c r="B279" i="1"/>
  <c r="K278" i="1"/>
  <c r="J278" i="1"/>
  <c r="I278" i="1"/>
  <c r="H278" i="1"/>
  <c r="G278" i="1"/>
  <c r="F278" i="1"/>
  <c r="E278" i="1"/>
  <c r="D278" i="1"/>
  <c r="C278" i="1"/>
  <c r="B278" i="1"/>
  <c r="K277" i="1"/>
  <c r="J277" i="1"/>
  <c r="I277" i="1"/>
  <c r="H277" i="1"/>
  <c r="G277" i="1"/>
  <c r="F277" i="1"/>
  <c r="E277" i="1"/>
  <c r="D277" i="1"/>
  <c r="C277" i="1"/>
  <c r="B277" i="1"/>
  <c r="K276" i="1"/>
  <c r="J276" i="1"/>
  <c r="I276" i="1"/>
  <c r="H276" i="1"/>
  <c r="G276" i="1"/>
  <c r="F276" i="1"/>
  <c r="E276" i="1"/>
  <c r="D276" i="1"/>
  <c r="C276" i="1"/>
  <c r="B276" i="1"/>
  <c r="K275" i="1"/>
  <c r="J275" i="1"/>
  <c r="I275" i="1"/>
  <c r="H275" i="1"/>
  <c r="G275" i="1"/>
  <c r="F275" i="1"/>
  <c r="E275" i="1"/>
  <c r="D275" i="1"/>
  <c r="C275" i="1"/>
  <c r="B275" i="1"/>
  <c r="K274" i="1"/>
  <c r="J274" i="1"/>
  <c r="I274" i="1"/>
  <c r="H274" i="1"/>
  <c r="G274" i="1"/>
  <c r="F274" i="1"/>
  <c r="E274" i="1"/>
  <c r="D274" i="1"/>
  <c r="C274" i="1"/>
  <c r="B274" i="1"/>
  <c r="K273" i="1"/>
  <c r="J273" i="1"/>
  <c r="I273" i="1"/>
  <c r="H273" i="1"/>
  <c r="G273" i="1"/>
  <c r="F273" i="1"/>
  <c r="E273" i="1"/>
  <c r="D273" i="1"/>
  <c r="C273" i="1"/>
  <c r="B273" i="1"/>
  <c r="K272" i="1"/>
  <c r="J272" i="1"/>
  <c r="I272" i="1"/>
  <c r="H272" i="1"/>
  <c r="G272" i="1"/>
  <c r="F272" i="1"/>
  <c r="E272" i="1"/>
  <c r="D272" i="1"/>
  <c r="C272" i="1"/>
  <c r="B272" i="1"/>
  <c r="K271" i="1"/>
  <c r="J271" i="1"/>
  <c r="I271" i="1"/>
  <c r="H271" i="1"/>
  <c r="G271" i="1"/>
  <c r="F271" i="1"/>
  <c r="E271" i="1"/>
  <c r="D271" i="1"/>
  <c r="C271" i="1"/>
  <c r="B271" i="1"/>
  <c r="K270" i="1"/>
  <c r="J270" i="1"/>
  <c r="I270" i="1"/>
  <c r="H270" i="1"/>
  <c r="G270" i="1"/>
  <c r="F270" i="1"/>
  <c r="E270" i="1"/>
  <c r="D270" i="1"/>
  <c r="C270" i="1"/>
  <c r="B270" i="1"/>
  <c r="K269" i="1"/>
  <c r="J269" i="1"/>
  <c r="I269" i="1"/>
  <c r="H269" i="1"/>
  <c r="G269" i="1"/>
  <c r="F269" i="1"/>
  <c r="E269" i="1"/>
  <c r="D269" i="1"/>
  <c r="C269" i="1"/>
  <c r="B269" i="1"/>
  <c r="K268" i="1"/>
  <c r="J268" i="1"/>
  <c r="I268" i="1"/>
  <c r="H268" i="1"/>
  <c r="G268" i="1"/>
  <c r="F268" i="1"/>
  <c r="E268" i="1"/>
  <c r="D268" i="1"/>
  <c r="C268" i="1"/>
  <c r="B268" i="1"/>
  <c r="K267" i="1"/>
  <c r="J267" i="1"/>
  <c r="I267" i="1"/>
  <c r="H267" i="1"/>
  <c r="G267" i="1"/>
  <c r="F267" i="1"/>
  <c r="E267" i="1"/>
  <c r="D267" i="1"/>
  <c r="C267" i="1"/>
  <c r="B267" i="1"/>
  <c r="K266" i="1"/>
  <c r="J266" i="1"/>
  <c r="I266" i="1"/>
  <c r="H266" i="1"/>
  <c r="G266" i="1"/>
  <c r="F266" i="1"/>
  <c r="E266" i="1"/>
  <c r="D266" i="1"/>
  <c r="C266" i="1"/>
  <c r="B266" i="1"/>
  <c r="K265" i="1"/>
  <c r="J265" i="1"/>
  <c r="I265" i="1"/>
  <c r="H265" i="1"/>
  <c r="G265" i="1"/>
  <c r="F265" i="1"/>
  <c r="E265" i="1"/>
  <c r="D265" i="1"/>
  <c r="C265" i="1"/>
  <c r="B265" i="1"/>
  <c r="K264" i="1"/>
  <c r="J264" i="1"/>
  <c r="I264" i="1"/>
  <c r="H264" i="1"/>
  <c r="G264" i="1"/>
  <c r="F264" i="1"/>
  <c r="E264" i="1"/>
  <c r="D264" i="1"/>
  <c r="C264" i="1"/>
  <c r="B264" i="1"/>
  <c r="K263" i="1"/>
  <c r="J263" i="1"/>
  <c r="I263" i="1"/>
  <c r="H263" i="1"/>
  <c r="G263" i="1"/>
  <c r="F263" i="1"/>
  <c r="E263" i="1"/>
  <c r="D263" i="1"/>
  <c r="C263" i="1"/>
  <c r="B263" i="1"/>
  <c r="K262" i="1"/>
  <c r="J262" i="1"/>
  <c r="I262" i="1"/>
  <c r="H262" i="1"/>
  <c r="G262" i="1"/>
  <c r="F262" i="1"/>
  <c r="E262" i="1"/>
  <c r="D262" i="1"/>
  <c r="C262" i="1"/>
  <c r="B262" i="1"/>
  <c r="K261" i="1"/>
  <c r="J261" i="1"/>
  <c r="I261" i="1"/>
  <c r="H261" i="1"/>
  <c r="G261" i="1"/>
  <c r="F261" i="1"/>
  <c r="E261" i="1"/>
  <c r="D261" i="1"/>
  <c r="C261" i="1"/>
  <c r="B261" i="1"/>
  <c r="K260" i="1"/>
  <c r="J260" i="1"/>
  <c r="I260" i="1"/>
  <c r="H260" i="1"/>
  <c r="G260" i="1"/>
  <c r="F260" i="1"/>
  <c r="E260" i="1"/>
  <c r="D260" i="1"/>
  <c r="C260" i="1"/>
  <c r="B260" i="1"/>
  <c r="K259" i="1"/>
  <c r="J259" i="1"/>
  <c r="I259" i="1"/>
  <c r="H259" i="1"/>
  <c r="G259" i="1"/>
  <c r="F259" i="1"/>
  <c r="E259" i="1"/>
  <c r="D259" i="1"/>
  <c r="C259" i="1"/>
  <c r="B259" i="1"/>
  <c r="K258" i="1"/>
  <c r="J258" i="1"/>
  <c r="I258" i="1"/>
  <c r="H258" i="1"/>
  <c r="G258" i="1"/>
  <c r="F258" i="1"/>
  <c r="E258" i="1"/>
  <c r="D258" i="1"/>
  <c r="C258" i="1"/>
  <c r="B258" i="1"/>
  <c r="K257" i="1"/>
  <c r="J257" i="1"/>
  <c r="I257" i="1"/>
  <c r="H257" i="1"/>
  <c r="G257" i="1"/>
  <c r="F257" i="1"/>
  <c r="E257" i="1"/>
  <c r="D257" i="1"/>
  <c r="C257" i="1"/>
  <c r="B257" i="1"/>
  <c r="K256" i="1"/>
  <c r="J256" i="1"/>
  <c r="I256" i="1"/>
  <c r="H256" i="1"/>
  <c r="G256" i="1"/>
  <c r="F256" i="1"/>
  <c r="E256" i="1"/>
  <c r="D256" i="1"/>
  <c r="C256" i="1"/>
  <c r="B256" i="1"/>
  <c r="K255" i="1"/>
  <c r="J255" i="1"/>
  <c r="I255" i="1"/>
  <c r="H255" i="1"/>
  <c r="G255" i="1"/>
  <c r="F255" i="1"/>
  <c r="E255" i="1"/>
  <c r="D255" i="1"/>
  <c r="C255" i="1"/>
  <c r="B255" i="1"/>
  <c r="K254" i="1"/>
  <c r="J254" i="1"/>
  <c r="I254" i="1"/>
  <c r="H254" i="1"/>
  <c r="G254" i="1"/>
  <c r="F254" i="1"/>
  <c r="E254" i="1"/>
  <c r="D254" i="1"/>
  <c r="C254" i="1"/>
  <c r="B254" i="1"/>
  <c r="K253" i="1"/>
  <c r="J253" i="1"/>
  <c r="I253" i="1"/>
  <c r="H253" i="1"/>
  <c r="G253" i="1"/>
  <c r="F253" i="1"/>
  <c r="E253" i="1"/>
  <c r="D253" i="1"/>
  <c r="C253" i="1"/>
  <c r="B253" i="1"/>
  <c r="K252" i="1"/>
  <c r="J252" i="1"/>
  <c r="I252" i="1"/>
  <c r="H252" i="1"/>
  <c r="G252" i="1"/>
  <c r="F252" i="1"/>
  <c r="E252" i="1"/>
  <c r="D252" i="1"/>
  <c r="C252" i="1"/>
  <c r="B252" i="1"/>
  <c r="L251" i="1"/>
  <c r="L250" i="1"/>
  <c r="L249" i="1"/>
  <c r="L248" i="1"/>
  <c r="L247" i="1"/>
  <c r="L246" i="1"/>
  <c r="L245" i="1"/>
  <c r="L244" i="1"/>
  <c r="L243" i="1"/>
  <c r="L242" i="1"/>
  <c r="I241" i="1"/>
  <c r="F241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I191" i="1"/>
  <c r="L191" i="1" s="1"/>
  <c r="L190" i="1"/>
  <c r="L189" i="1"/>
  <c r="L188" i="1"/>
  <c r="L187" i="1"/>
  <c r="D186" i="1"/>
  <c r="D286" i="1" s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G141" i="1"/>
  <c r="L141" i="1" s="1"/>
  <c r="L140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I91" i="1"/>
  <c r="F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266" i="1" s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F41" i="1"/>
  <c r="E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1" i="1" l="1"/>
  <c r="L261" i="1"/>
  <c r="L283" i="1"/>
  <c r="L267" i="1"/>
  <c r="L264" i="1"/>
  <c r="L91" i="1"/>
  <c r="L254" i="1"/>
  <c r="L270" i="1"/>
  <c r="L292" i="1"/>
  <c r="L280" i="1"/>
  <c r="L278" i="1"/>
  <c r="L298" i="1"/>
  <c r="L186" i="1"/>
  <c r="L286" i="1" s="1"/>
  <c r="L252" i="1"/>
  <c r="L268" i="1"/>
  <c r="L253" i="1"/>
  <c r="L269" i="1"/>
  <c r="L287" i="1"/>
  <c r="L257" i="1"/>
  <c r="L273" i="1"/>
  <c r="L288" i="1"/>
  <c r="L274" i="1"/>
  <c r="L255" i="1"/>
  <c r="L271" i="1"/>
  <c r="L289" i="1"/>
  <c r="L285" i="1"/>
  <c r="L290" i="1"/>
  <c r="L256" i="1"/>
  <c r="L272" i="1"/>
  <c r="L241" i="1"/>
  <c r="L260" i="1"/>
  <c r="L275" i="1"/>
  <c r="I291" i="1"/>
  <c r="L301" i="1"/>
  <c r="L258" i="1"/>
  <c r="L276" i="1"/>
  <c r="L263" i="1"/>
  <c r="L259" i="1"/>
  <c r="L277" i="1"/>
  <c r="L293" i="1"/>
  <c r="L294" i="1"/>
  <c r="L262" i="1"/>
  <c r="L296" i="1"/>
  <c r="L295" i="1"/>
  <c r="L281" i="1"/>
  <c r="L297" i="1"/>
  <c r="L282" i="1"/>
  <c r="L279" i="1"/>
  <c r="L265" i="1"/>
  <c r="L299" i="1"/>
  <c r="F291" i="1"/>
  <c r="L284" i="1"/>
  <c r="L300" i="1"/>
  <c r="G291" i="1"/>
  <c r="L291" i="1" l="1"/>
</calcChain>
</file>

<file path=xl/sharedStrings.xml><?xml version="1.0" encoding="utf-8"?>
<sst xmlns="http://schemas.openxmlformats.org/spreadsheetml/2006/main" count="1356" uniqueCount="22">
  <si>
    <t>Apr.</t>
  </si>
  <si>
    <t>May</t>
  </si>
  <si>
    <t>June</t>
  </si>
  <si>
    <t>July</t>
  </si>
  <si>
    <t>Aug.</t>
  </si>
  <si>
    <t>Sept.</t>
  </si>
  <si>
    <t>Oct.</t>
  </si>
  <si>
    <t>Season</t>
  </si>
  <si>
    <t>-</t>
  </si>
  <si>
    <t>Year</t>
  </si>
  <si>
    <t>Port</t>
  </si>
  <si>
    <t>Mar.</t>
  </si>
  <si>
    <t>Nov.</t>
  </si>
  <si>
    <t>Dec.</t>
  </si>
  <si>
    <t>Astoria</t>
  </si>
  <si>
    <t>Tillamook</t>
  </si>
  <si>
    <t>--</t>
  </si>
  <si>
    <t>Newport</t>
  </si>
  <si>
    <t>Coos Bay</t>
  </si>
  <si>
    <t>Brookings</t>
  </si>
  <si>
    <t>- -</t>
  </si>
  <si>
    <t>South of Cape Falcon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</si>
</sst>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4D0E134D-A1D0-AD4F-BEF0-FB6BBABDC4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EA0E-74C2-7B46-93C0-614301EAE1F0}">
  <dimension ref="A1:M301"/>
  <sheetViews>
    <sheetView tabSelected="1" workbookViewId="0">
      <selection activeCell="B6" sqref="B6"/>
    </sheetView>
  </sheetViews>
  <sheetFormatPr baseColWidth="10" defaultRowHeight="16" x14ac:dyDescent="0.2"/>
  <sheetData>
    <row r="1" spans="1:13" x14ac:dyDescent="0.2">
      <c r="A1" t="s">
        <v>9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12</v>
      </c>
      <c r="K1" t="s">
        <v>13</v>
      </c>
      <c r="L1" t="s">
        <v>7</v>
      </c>
      <c r="M1" t="s">
        <v>10</v>
      </c>
    </row>
    <row r="2" spans="1:13" x14ac:dyDescent="0.2">
      <c r="A2">
        <v>1971</v>
      </c>
      <c r="B2" t="s">
        <v>8</v>
      </c>
      <c r="C2">
        <v>14</v>
      </c>
      <c r="D2">
        <v>184</v>
      </c>
      <c r="E2">
        <v>539</v>
      </c>
      <c r="F2">
        <v>597</v>
      </c>
      <c r="G2">
        <v>710</v>
      </c>
      <c r="H2">
        <v>499</v>
      </c>
      <c r="I2">
        <v>85</v>
      </c>
      <c r="J2" t="s">
        <v>8</v>
      </c>
      <c r="K2" t="s">
        <v>8</v>
      </c>
      <c r="L2">
        <f t="shared" ref="L2:L40" si="0">SUM(B2:K2)</f>
        <v>2628</v>
      </c>
      <c r="M2" t="s">
        <v>14</v>
      </c>
    </row>
    <row r="3" spans="1:13" x14ac:dyDescent="0.2">
      <c r="A3">
        <v>1972</v>
      </c>
      <c r="B3" t="s">
        <v>8</v>
      </c>
      <c r="C3">
        <v>3</v>
      </c>
      <c r="D3">
        <v>145</v>
      </c>
      <c r="E3">
        <v>329</v>
      </c>
      <c r="F3">
        <v>486</v>
      </c>
      <c r="G3">
        <v>587</v>
      </c>
      <c r="H3">
        <v>394</v>
      </c>
      <c r="I3">
        <v>11</v>
      </c>
      <c r="J3" t="s">
        <v>8</v>
      </c>
      <c r="K3" t="s">
        <v>8</v>
      </c>
      <c r="L3">
        <f t="shared" si="0"/>
        <v>1955</v>
      </c>
      <c r="M3" t="s">
        <v>14</v>
      </c>
    </row>
    <row r="4" spans="1:13" x14ac:dyDescent="0.2">
      <c r="A4">
        <v>1973</v>
      </c>
      <c r="B4" t="s">
        <v>8</v>
      </c>
      <c r="C4">
        <v>49</v>
      </c>
      <c r="D4">
        <v>143</v>
      </c>
      <c r="E4">
        <v>347</v>
      </c>
      <c r="F4">
        <v>409</v>
      </c>
      <c r="G4">
        <v>336</v>
      </c>
      <c r="H4">
        <v>134</v>
      </c>
      <c r="I4">
        <v>52</v>
      </c>
      <c r="J4" t="s">
        <v>8</v>
      </c>
      <c r="K4" t="s">
        <v>8</v>
      </c>
      <c r="L4">
        <f t="shared" si="0"/>
        <v>1470</v>
      </c>
      <c r="M4" t="s">
        <v>14</v>
      </c>
    </row>
    <row r="5" spans="1:13" x14ac:dyDescent="0.2">
      <c r="A5">
        <v>1974</v>
      </c>
      <c r="B5" t="s">
        <v>8</v>
      </c>
      <c r="C5">
        <v>36</v>
      </c>
      <c r="D5">
        <v>257</v>
      </c>
      <c r="E5">
        <v>164</v>
      </c>
      <c r="F5">
        <v>456</v>
      </c>
      <c r="G5">
        <v>426</v>
      </c>
      <c r="H5">
        <v>226</v>
      </c>
      <c r="I5">
        <v>18</v>
      </c>
      <c r="J5" t="s">
        <v>8</v>
      </c>
      <c r="K5" t="s">
        <v>8</v>
      </c>
      <c r="L5">
        <f t="shared" si="0"/>
        <v>1583</v>
      </c>
      <c r="M5" t="s">
        <v>14</v>
      </c>
    </row>
    <row r="6" spans="1:13" x14ac:dyDescent="0.2">
      <c r="A6">
        <v>1975</v>
      </c>
      <c r="B6" t="s">
        <v>8</v>
      </c>
      <c r="C6">
        <v>14</v>
      </c>
      <c r="D6">
        <v>204</v>
      </c>
      <c r="E6">
        <v>379</v>
      </c>
      <c r="F6">
        <v>567</v>
      </c>
      <c r="G6">
        <v>333</v>
      </c>
      <c r="H6">
        <v>257</v>
      </c>
      <c r="I6">
        <v>20</v>
      </c>
      <c r="J6" t="s">
        <v>8</v>
      </c>
      <c r="K6" t="s">
        <v>8</v>
      </c>
      <c r="L6">
        <f t="shared" si="0"/>
        <v>1774</v>
      </c>
      <c r="M6" t="s">
        <v>14</v>
      </c>
    </row>
    <row r="7" spans="1:13" x14ac:dyDescent="0.2">
      <c r="A7">
        <v>1976</v>
      </c>
      <c r="B7" t="s">
        <v>8</v>
      </c>
      <c r="C7" t="s">
        <v>8</v>
      </c>
      <c r="D7">
        <v>385</v>
      </c>
      <c r="E7">
        <v>856</v>
      </c>
      <c r="F7">
        <v>1177</v>
      </c>
      <c r="G7">
        <v>893</v>
      </c>
      <c r="H7">
        <v>644</v>
      </c>
      <c r="I7">
        <v>121</v>
      </c>
      <c r="J7" t="s">
        <v>8</v>
      </c>
      <c r="K7" t="s">
        <v>8</v>
      </c>
      <c r="L7">
        <f t="shared" si="0"/>
        <v>4076</v>
      </c>
      <c r="M7" t="s">
        <v>14</v>
      </c>
    </row>
    <row r="8" spans="1:13" x14ac:dyDescent="0.2">
      <c r="A8">
        <v>1977</v>
      </c>
      <c r="B8" t="s">
        <v>8</v>
      </c>
      <c r="C8" t="s">
        <v>8</v>
      </c>
      <c r="D8">
        <v>319</v>
      </c>
      <c r="E8">
        <v>412</v>
      </c>
      <c r="F8">
        <v>2688</v>
      </c>
      <c r="G8">
        <v>552</v>
      </c>
      <c r="H8">
        <v>261</v>
      </c>
      <c r="I8">
        <v>90</v>
      </c>
      <c r="J8" t="s">
        <v>8</v>
      </c>
      <c r="K8" t="s">
        <v>8</v>
      </c>
      <c r="L8">
        <f t="shared" si="0"/>
        <v>4322</v>
      </c>
      <c r="M8" t="s">
        <v>14</v>
      </c>
    </row>
    <row r="9" spans="1:13" x14ac:dyDescent="0.2">
      <c r="A9">
        <v>1978</v>
      </c>
      <c r="B9" t="s">
        <v>8</v>
      </c>
      <c r="C9" t="s">
        <v>8</v>
      </c>
      <c r="D9">
        <v>73</v>
      </c>
      <c r="E9">
        <v>213</v>
      </c>
      <c r="F9">
        <v>893</v>
      </c>
      <c r="G9">
        <v>547</v>
      </c>
      <c r="H9">
        <v>201</v>
      </c>
      <c r="I9">
        <v>58</v>
      </c>
      <c r="J9" t="s">
        <v>8</v>
      </c>
      <c r="K9" t="s">
        <v>8</v>
      </c>
      <c r="L9">
        <f t="shared" si="0"/>
        <v>1985</v>
      </c>
      <c r="M9" t="s">
        <v>14</v>
      </c>
    </row>
    <row r="10" spans="1:13" x14ac:dyDescent="0.2">
      <c r="A10">
        <v>1979</v>
      </c>
      <c r="B10" t="s">
        <v>8</v>
      </c>
      <c r="C10" t="s">
        <v>8</v>
      </c>
      <c r="D10">
        <v>102</v>
      </c>
      <c r="E10">
        <v>3</v>
      </c>
      <c r="F10">
        <v>823</v>
      </c>
      <c r="G10">
        <v>1459</v>
      </c>
      <c r="H10">
        <v>29</v>
      </c>
      <c r="I10">
        <v>1</v>
      </c>
      <c r="J10" t="s">
        <v>8</v>
      </c>
      <c r="K10">
        <v>1</v>
      </c>
      <c r="L10">
        <f t="shared" si="0"/>
        <v>2418</v>
      </c>
      <c r="M10" t="s">
        <v>14</v>
      </c>
    </row>
    <row r="11" spans="1:13" x14ac:dyDescent="0.2">
      <c r="A11">
        <v>1980</v>
      </c>
      <c r="B11" t="s">
        <v>8</v>
      </c>
      <c r="C11" t="s">
        <v>8</v>
      </c>
      <c r="D11">
        <v>144</v>
      </c>
      <c r="E11">
        <v>13</v>
      </c>
      <c r="F11">
        <v>519</v>
      </c>
      <c r="G11">
        <v>768</v>
      </c>
      <c r="H11">
        <v>121</v>
      </c>
      <c r="I11">
        <v>8</v>
      </c>
      <c r="J11" t="s">
        <v>8</v>
      </c>
      <c r="K11" t="s">
        <v>8</v>
      </c>
      <c r="L11">
        <f t="shared" si="0"/>
        <v>1573</v>
      </c>
      <c r="M11" t="s">
        <v>14</v>
      </c>
    </row>
    <row r="12" spans="1:13" x14ac:dyDescent="0.2">
      <c r="A12">
        <v>1981</v>
      </c>
      <c r="B12" t="s">
        <v>8</v>
      </c>
      <c r="C12" t="s">
        <v>8</v>
      </c>
      <c r="D12">
        <v>518</v>
      </c>
      <c r="E12">
        <v>0</v>
      </c>
      <c r="F12">
        <v>1137</v>
      </c>
      <c r="G12">
        <v>764</v>
      </c>
      <c r="H12">
        <v>0</v>
      </c>
      <c r="I12">
        <v>1</v>
      </c>
      <c r="J12" t="s">
        <v>8</v>
      </c>
      <c r="K12" t="s">
        <v>8</v>
      </c>
      <c r="L12">
        <f t="shared" si="0"/>
        <v>2420</v>
      </c>
      <c r="M12" t="s">
        <v>14</v>
      </c>
    </row>
    <row r="13" spans="1:13" x14ac:dyDescent="0.2">
      <c r="A13">
        <v>1982</v>
      </c>
      <c r="B13" t="s">
        <v>8</v>
      </c>
      <c r="C13" t="s">
        <v>8</v>
      </c>
      <c r="D13">
        <v>476</v>
      </c>
      <c r="E13">
        <v>0</v>
      </c>
      <c r="F13">
        <v>423</v>
      </c>
      <c r="G13">
        <v>0</v>
      </c>
      <c r="H13">
        <v>0</v>
      </c>
      <c r="I13">
        <v>0</v>
      </c>
      <c r="J13" t="s">
        <v>8</v>
      </c>
      <c r="K13" t="s">
        <v>8</v>
      </c>
      <c r="L13">
        <f t="shared" si="0"/>
        <v>899</v>
      </c>
      <c r="M13" t="s">
        <v>14</v>
      </c>
    </row>
    <row r="14" spans="1:13" x14ac:dyDescent="0.2">
      <c r="A14">
        <v>1983</v>
      </c>
      <c r="B14" t="s">
        <v>8</v>
      </c>
      <c r="C14" t="s">
        <v>8</v>
      </c>
      <c r="D14">
        <v>566</v>
      </c>
      <c r="E14">
        <v>0</v>
      </c>
      <c r="F14">
        <v>50</v>
      </c>
      <c r="G14">
        <v>241</v>
      </c>
      <c r="H14">
        <v>164</v>
      </c>
      <c r="I14">
        <v>0</v>
      </c>
      <c r="J14" t="s">
        <v>8</v>
      </c>
      <c r="K14" t="s">
        <v>8</v>
      </c>
      <c r="L14">
        <f t="shared" si="0"/>
        <v>1021</v>
      </c>
      <c r="M14" t="s">
        <v>14</v>
      </c>
    </row>
    <row r="15" spans="1:13" x14ac:dyDescent="0.2">
      <c r="A15">
        <v>1984</v>
      </c>
      <c r="B15" t="s">
        <v>8</v>
      </c>
      <c r="C15" t="s">
        <v>8</v>
      </c>
      <c r="D15">
        <v>72</v>
      </c>
      <c r="E15">
        <v>0</v>
      </c>
      <c r="F15">
        <v>0</v>
      </c>
      <c r="G15">
        <v>416</v>
      </c>
      <c r="H15">
        <v>0</v>
      </c>
      <c r="I15">
        <v>0</v>
      </c>
      <c r="J15" t="s">
        <v>8</v>
      </c>
      <c r="K15" t="s">
        <v>8</v>
      </c>
      <c r="L15">
        <f t="shared" si="0"/>
        <v>488</v>
      </c>
      <c r="M15" t="s">
        <v>14</v>
      </c>
    </row>
    <row r="16" spans="1:13" x14ac:dyDescent="0.2">
      <c r="A16">
        <v>1985</v>
      </c>
      <c r="B16" t="s">
        <v>8</v>
      </c>
      <c r="C16" t="s">
        <v>8</v>
      </c>
      <c r="D16">
        <v>380</v>
      </c>
      <c r="E16">
        <v>0</v>
      </c>
      <c r="F16">
        <v>0</v>
      </c>
      <c r="G16">
        <v>270</v>
      </c>
      <c r="H16">
        <v>0</v>
      </c>
      <c r="I16">
        <v>1</v>
      </c>
      <c r="J16" t="s">
        <v>8</v>
      </c>
      <c r="K16" t="s">
        <v>8</v>
      </c>
      <c r="L16">
        <f t="shared" si="0"/>
        <v>651</v>
      </c>
      <c r="M16" t="s">
        <v>14</v>
      </c>
    </row>
    <row r="17" spans="1:13" x14ac:dyDescent="0.2">
      <c r="A17">
        <v>1986</v>
      </c>
      <c r="B17" t="s">
        <v>8</v>
      </c>
      <c r="C17" t="s">
        <v>8</v>
      </c>
      <c r="D17">
        <v>337</v>
      </c>
      <c r="E17" t="s">
        <v>8</v>
      </c>
      <c r="F17" t="s">
        <v>8</v>
      </c>
      <c r="G17">
        <v>814</v>
      </c>
      <c r="H17" t="s">
        <v>8</v>
      </c>
      <c r="I17" t="s">
        <v>8</v>
      </c>
      <c r="J17" t="s">
        <v>8</v>
      </c>
      <c r="K17" t="s">
        <v>8</v>
      </c>
      <c r="L17">
        <f t="shared" si="0"/>
        <v>1151</v>
      </c>
      <c r="M17" t="s">
        <v>14</v>
      </c>
    </row>
    <row r="18" spans="1:13" x14ac:dyDescent="0.2">
      <c r="A18">
        <v>1987</v>
      </c>
      <c r="B18" t="s">
        <v>8</v>
      </c>
      <c r="C18" t="s">
        <v>8</v>
      </c>
      <c r="D18">
        <v>133</v>
      </c>
      <c r="E18" t="s">
        <v>8</v>
      </c>
      <c r="F18">
        <v>183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>
        <f t="shared" si="0"/>
        <v>316</v>
      </c>
      <c r="M18" t="s">
        <v>14</v>
      </c>
    </row>
    <row r="19" spans="1:13" x14ac:dyDescent="0.2">
      <c r="A19">
        <v>1988</v>
      </c>
      <c r="B19" t="s">
        <v>8</v>
      </c>
      <c r="C19" t="s">
        <v>8</v>
      </c>
      <c r="D19">
        <v>111</v>
      </c>
      <c r="E19">
        <v>52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>
        <f t="shared" si="0"/>
        <v>163</v>
      </c>
      <c r="M19" t="s">
        <v>14</v>
      </c>
    </row>
    <row r="20" spans="1:13" x14ac:dyDescent="0.2">
      <c r="A20">
        <v>1989</v>
      </c>
      <c r="B20" t="s">
        <v>8</v>
      </c>
      <c r="C20" t="s">
        <v>8</v>
      </c>
      <c r="D20">
        <v>79</v>
      </c>
      <c r="E20">
        <v>19</v>
      </c>
      <c r="F20" t="s">
        <v>8</v>
      </c>
      <c r="G20">
        <v>616</v>
      </c>
      <c r="H20">
        <v>212</v>
      </c>
      <c r="I20" t="s">
        <v>8</v>
      </c>
      <c r="J20" t="s">
        <v>8</v>
      </c>
      <c r="K20" t="s">
        <v>8</v>
      </c>
      <c r="L20">
        <f t="shared" si="0"/>
        <v>926</v>
      </c>
      <c r="M20" t="s">
        <v>14</v>
      </c>
    </row>
    <row r="21" spans="1:13" x14ac:dyDescent="0.2">
      <c r="A21">
        <v>1990</v>
      </c>
      <c r="B21" t="s">
        <v>8</v>
      </c>
      <c r="C21" t="s">
        <v>8</v>
      </c>
      <c r="D21">
        <v>70</v>
      </c>
      <c r="E21">
        <v>8</v>
      </c>
      <c r="F21" t="s">
        <v>8</v>
      </c>
      <c r="G21">
        <v>306</v>
      </c>
      <c r="H21">
        <v>333</v>
      </c>
      <c r="I21">
        <v>22</v>
      </c>
      <c r="J21" t="s">
        <v>8</v>
      </c>
      <c r="K21" t="s">
        <v>8</v>
      </c>
      <c r="L21">
        <f t="shared" si="0"/>
        <v>739</v>
      </c>
      <c r="M21" t="s">
        <v>14</v>
      </c>
    </row>
    <row r="22" spans="1:13" x14ac:dyDescent="0.2">
      <c r="A22">
        <v>1991</v>
      </c>
      <c r="B22" t="s">
        <v>8</v>
      </c>
      <c r="C22" t="s">
        <v>8</v>
      </c>
      <c r="D22">
        <v>92</v>
      </c>
      <c r="E22">
        <v>9</v>
      </c>
      <c r="F22" t="s">
        <v>8</v>
      </c>
      <c r="G22">
        <v>407</v>
      </c>
      <c r="H22">
        <v>151</v>
      </c>
      <c r="I22" t="s">
        <v>8</v>
      </c>
      <c r="J22" t="s">
        <v>8</v>
      </c>
      <c r="K22" t="s">
        <v>8</v>
      </c>
      <c r="L22">
        <f t="shared" si="0"/>
        <v>659</v>
      </c>
      <c r="M22" t="s">
        <v>14</v>
      </c>
    </row>
    <row r="23" spans="1:13" x14ac:dyDescent="0.2">
      <c r="A23">
        <v>1992</v>
      </c>
      <c r="B23" t="s">
        <v>8</v>
      </c>
      <c r="C23" t="s">
        <v>8</v>
      </c>
      <c r="D23">
        <v>61</v>
      </c>
      <c r="E23">
        <v>114</v>
      </c>
      <c r="F23">
        <v>49</v>
      </c>
      <c r="G23">
        <v>35</v>
      </c>
      <c r="H23" t="s">
        <v>8</v>
      </c>
      <c r="I23" t="s">
        <v>8</v>
      </c>
      <c r="J23" t="s">
        <v>8</v>
      </c>
      <c r="K23" t="s">
        <v>8</v>
      </c>
      <c r="L23">
        <f t="shared" si="0"/>
        <v>259</v>
      </c>
      <c r="M23" t="s">
        <v>14</v>
      </c>
    </row>
    <row r="24" spans="1:13" x14ac:dyDescent="0.2">
      <c r="A24">
        <v>1993</v>
      </c>
      <c r="B24" t="s">
        <v>8</v>
      </c>
      <c r="C24" t="s">
        <v>8</v>
      </c>
      <c r="D24">
        <v>22</v>
      </c>
      <c r="E24">
        <v>6</v>
      </c>
      <c r="F24">
        <v>51</v>
      </c>
      <c r="G24">
        <v>55</v>
      </c>
      <c r="H24">
        <v>71</v>
      </c>
      <c r="I24" t="s">
        <v>8</v>
      </c>
      <c r="J24" t="s">
        <v>8</v>
      </c>
      <c r="K24" t="s">
        <v>8</v>
      </c>
      <c r="L24">
        <f t="shared" si="0"/>
        <v>205</v>
      </c>
      <c r="M24" t="s">
        <v>14</v>
      </c>
    </row>
    <row r="25" spans="1:13" x14ac:dyDescent="0.2">
      <c r="A25">
        <v>1994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14</v>
      </c>
    </row>
    <row r="26" spans="1:13" x14ac:dyDescent="0.2">
      <c r="A26">
        <v>1995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  <c r="L26" t="s">
        <v>8</v>
      </c>
      <c r="M26" t="s">
        <v>14</v>
      </c>
    </row>
    <row r="27" spans="1:13" x14ac:dyDescent="0.2">
      <c r="A27">
        <v>1996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M27" t="s">
        <v>14</v>
      </c>
    </row>
    <row r="28" spans="1:13" x14ac:dyDescent="0.2">
      <c r="A28">
        <v>1997</v>
      </c>
      <c r="B28" t="s">
        <v>8</v>
      </c>
      <c r="C28" t="s">
        <v>8</v>
      </c>
      <c r="D28">
        <v>6</v>
      </c>
      <c r="E28">
        <v>2</v>
      </c>
      <c r="F28" t="s">
        <v>8</v>
      </c>
      <c r="G28" t="s">
        <v>8</v>
      </c>
      <c r="H28" t="s">
        <v>8</v>
      </c>
      <c r="I28" t="s">
        <v>8</v>
      </c>
      <c r="J28" t="s">
        <v>8</v>
      </c>
      <c r="K28" t="s">
        <v>8</v>
      </c>
      <c r="L28">
        <f t="shared" si="0"/>
        <v>8</v>
      </c>
      <c r="M28" t="s">
        <v>14</v>
      </c>
    </row>
    <row r="29" spans="1:13" x14ac:dyDescent="0.2">
      <c r="A29">
        <v>1998</v>
      </c>
      <c r="B29" t="s">
        <v>8</v>
      </c>
      <c r="C29" t="s">
        <v>8</v>
      </c>
      <c r="D29">
        <v>0</v>
      </c>
      <c r="E29">
        <v>0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  <c r="K29" t="s">
        <v>8</v>
      </c>
      <c r="L29">
        <f t="shared" si="0"/>
        <v>0</v>
      </c>
      <c r="M29" t="s">
        <v>14</v>
      </c>
    </row>
    <row r="30" spans="1:13" x14ac:dyDescent="0.2">
      <c r="A30">
        <v>1999</v>
      </c>
      <c r="B30" t="s">
        <v>8</v>
      </c>
      <c r="C30" t="s">
        <v>8</v>
      </c>
      <c r="D30">
        <v>0</v>
      </c>
      <c r="E30">
        <v>1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>
        <f t="shared" si="0"/>
        <v>1</v>
      </c>
      <c r="M30" t="s">
        <v>14</v>
      </c>
    </row>
    <row r="31" spans="1:13" x14ac:dyDescent="0.2">
      <c r="A31">
        <v>2000</v>
      </c>
      <c r="B31" t="s">
        <v>8</v>
      </c>
      <c r="C31" t="s">
        <v>8</v>
      </c>
      <c r="D31">
        <v>1</v>
      </c>
      <c r="E31">
        <v>6</v>
      </c>
      <c r="F31" t="s">
        <v>8</v>
      </c>
      <c r="G31">
        <v>246</v>
      </c>
      <c r="H31">
        <v>18</v>
      </c>
      <c r="I31" t="s">
        <v>8</v>
      </c>
      <c r="J31" t="s">
        <v>8</v>
      </c>
      <c r="K31" t="s">
        <v>8</v>
      </c>
      <c r="L31">
        <f t="shared" si="0"/>
        <v>271</v>
      </c>
      <c r="M31" t="s">
        <v>14</v>
      </c>
    </row>
    <row r="32" spans="1:13" x14ac:dyDescent="0.2">
      <c r="A32">
        <v>2001</v>
      </c>
      <c r="B32" t="s">
        <v>8</v>
      </c>
      <c r="C32" t="s">
        <v>8</v>
      </c>
      <c r="D32">
        <v>5</v>
      </c>
      <c r="E32">
        <v>26</v>
      </c>
      <c r="F32">
        <v>84</v>
      </c>
      <c r="G32">
        <v>100</v>
      </c>
      <c r="H32">
        <v>27</v>
      </c>
      <c r="I32" t="s">
        <v>8</v>
      </c>
      <c r="J32" t="s">
        <v>8</v>
      </c>
      <c r="K32" t="s">
        <v>8</v>
      </c>
      <c r="L32">
        <f t="shared" si="0"/>
        <v>242</v>
      </c>
      <c r="M32" t="s">
        <v>14</v>
      </c>
    </row>
    <row r="33" spans="1:13" x14ac:dyDescent="0.2">
      <c r="A33">
        <v>2002</v>
      </c>
      <c r="B33" t="s">
        <v>8</v>
      </c>
      <c r="C33" t="s">
        <v>8</v>
      </c>
      <c r="D33">
        <v>24</v>
      </c>
      <c r="E33">
        <v>56</v>
      </c>
      <c r="F33">
        <v>156</v>
      </c>
      <c r="G33">
        <v>194</v>
      </c>
      <c r="H33" t="s">
        <v>8</v>
      </c>
      <c r="I33" t="s">
        <v>8</v>
      </c>
      <c r="J33" t="s">
        <v>8</v>
      </c>
      <c r="K33" t="s">
        <v>8</v>
      </c>
      <c r="L33">
        <f t="shared" si="0"/>
        <v>430</v>
      </c>
      <c r="M33" t="s">
        <v>14</v>
      </c>
    </row>
    <row r="34" spans="1:13" x14ac:dyDescent="0.2">
      <c r="A34">
        <v>2003</v>
      </c>
      <c r="B34" t="s">
        <v>8</v>
      </c>
      <c r="C34" t="s">
        <v>8</v>
      </c>
      <c r="D34">
        <v>95</v>
      </c>
      <c r="E34">
        <v>20</v>
      </c>
      <c r="F34">
        <v>111</v>
      </c>
      <c r="G34">
        <v>143</v>
      </c>
      <c r="H34">
        <v>44</v>
      </c>
      <c r="I34" t="s">
        <v>8</v>
      </c>
      <c r="J34" t="s">
        <v>8</v>
      </c>
      <c r="K34" t="s">
        <v>8</v>
      </c>
      <c r="L34">
        <f t="shared" si="0"/>
        <v>413</v>
      </c>
      <c r="M34" t="s">
        <v>14</v>
      </c>
    </row>
    <row r="35" spans="1:13" x14ac:dyDescent="0.2">
      <c r="A35">
        <v>2004</v>
      </c>
      <c r="B35" t="s">
        <v>8</v>
      </c>
      <c r="C35" t="s">
        <v>8</v>
      </c>
      <c r="D35">
        <v>48</v>
      </c>
      <c r="E35">
        <v>1</v>
      </c>
      <c r="F35">
        <v>66</v>
      </c>
      <c r="G35">
        <v>88</v>
      </c>
      <c r="H35">
        <v>144</v>
      </c>
      <c r="I35" t="s">
        <v>8</v>
      </c>
      <c r="J35" t="s">
        <v>8</v>
      </c>
      <c r="K35" t="s">
        <v>8</v>
      </c>
      <c r="L35">
        <f t="shared" si="0"/>
        <v>347</v>
      </c>
      <c r="M35" t="s">
        <v>14</v>
      </c>
    </row>
    <row r="36" spans="1:13" x14ac:dyDescent="0.2">
      <c r="A36">
        <v>2005</v>
      </c>
      <c r="B36" t="s">
        <v>8</v>
      </c>
      <c r="C36" t="s">
        <v>8</v>
      </c>
      <c r="D36">
        <v>216</v>
      </c>
      <c r="E36">
        <v>36</v>
      </c>
      <c r="F36">
        <v>30</v>
      </c>
      <c r="G36">
        <v>234</v>
      </c>
      <c r="H36" t="s">
        <v>8</v>
      </c>
      <c r="I36" t="s">
        <v>8</v>
      </c>
      <c r="J36" t="s">
        <v>8</v>
      </c>
      <c r="K36" t="s">
        <v>8</v>
      </c>
      <c r="L36">
        <f t="shared" si="0"/>
        <v>516</v>
      </c>
      <c r="M36" t="s">
        <v>14</v>
      </c>
    </row>
    <row r="37" spans="1:13" x14ac:dyDescent="0.2">
      <c r="A37">
        <v>2006</v>
      </c>
      <c r="B37" t="s">
        <v>8</v>
      </c>
      <c r="C37" t="s">
        <v>8</v>
      </c>
      <c r="D37">
        <v>516</v>
      </c>
      <c r="E37">
        <v>296</v>
      </c>
      <c r="F37" t="s">
        <v>8</v>
      </c>
      <c r="G37">
        <v>79</v>
      </c>
      <c r="H37">
        <v>93</v>
      </c>
      <c r="I37" t="s">
        <v>8</v>
      </c>
      <c r="J37" t="s">
        <v>8</v>
      </c>
      <c r="K37" t="s">
        <v>8</v>
      </c>
      <c r="L37">
        <f t="shared" si="0"/>
        <v>984</v>
      </c>
      <c r="M37" t="s">
        <v>14</v>
      </c>
    </row>
    <row r="38" spans="1:13" x14ac:dyDescent="0.2">
      <c r="A38">
        <v>2007</v>
      </c>
      <c r="B38" t="s">
        <v>8</v>
      </c>
      <c r="C38" t="s">
        <v>8</v>
      </c>
      <c r="D38">
        <v>77</v>
      </c>
      <c r="E38">
        <v>46</v>
      </c>
      <c r="F38">
        <v>40</v>
      </c>
      <c r="G38">
        <v>153</v>
      </c>
      <c r="H38">
        <v>14</v>
      </c>
      <c r="I38" t="s">
        <v>8</v>
      </c>
      <c r="J38" t="s">
        <v>8</v>
      </c>
      <c r="K38" t="s">
        <v>8</v>
      </c>
      <c r="L38">
        <f t="shared" si="0"/>
        <v>330</v>
      </c>
      <c r="M38" t="s">
        <v>14</v>
      </c>
    </row>
    <row r="39" spans="1:13" x14ac:dyDescent="0.2">
      <c r="A39">
        <v>2008</v>
      </c>
      <c r="B39" t="s">
        <v>8</v>
      </c>
      <c r="C39" t="s">
        <v>8</v>
      </c>
      <c r="D39">
        <v>272</v>
      </c>
      <c r="E39">
        <v>282</v>
      </c>
      <c r="F39">
        <v>33</v>
      </c>
      <c r="G39">
        <v>58</v>
      </c>
      <c r="H39">
        <v>10</v>
      </c>
      <c r="I39" t="s">
        <v>8</v>
      </c>
      <c r="J39" t="s">
        <v>8</v>
      </c>
      <c r="K39" t="s">
        <v>8</v>
      </c>
      <c r="L39">
        <f t="shared" si="0"/>
        <v>655</v>
      </c>
      <c r="M39" t="s">
        <v>14</v>
      </c>
    </row>
    <row r="40" spans="1:13" x14ac:dyDescent="0.2">
      <c r="A40">
        <v>2009</v>
      </c>
      <c r="B40" t="s">
        <v>8</v>
      </c>
      <c r="C40" t="s">
        <v>8</v>
      </c>
      <c r="D40">
        <v>72</v>
      </c>
      <c r="E40">
        <v>85</v>
      </c>
      <c r="F40">
        <v>239</v>
      </c>
      <c r="G40">
        <v>135</v>
      </c>
      <c r="H40">
        <v>9</v>
      </c>
      <c r="I40" t="s">
        <v>8</v>
      </c>
      <c r="J40" t="s">
        <v>8</v>
      </c>
      <c r="K40" t="s">
        <v>8</v>
      </c>
      <c r="L40">
        <f t="shared" si="0"/>
        <v>540</v>
      </c>
      <c r="M40" t="s">
        <v>14</v>
      </c>
    </row>
    <row r="41" spans="1:13" x14ac:dyDescent="0.2">
      <c r="A41">
        <v>2010</v>
      </c>
      <c r="B41" t="s">
        <v>8</v>
      </c>
      <c r="C41" t="s">
        <v>8</v>
      </c>
      <c r="D41">
        <v>68</v>
      </c>
      <c r="E41">
        <f>9+117+36+126</f>
        <v>288</v>
      </c>
      <c r="F41">
        <f>33+19+5+13+71</f>
        <v>141</v>
      </c>
      <c r="G41">
        <v>119</v>
      </c>
      <c r="H41">
        <v>16</v>
      </c>
      <c r="I41" t="s">
        <v>8</v>
      </c>
      <c r="J41" t="s">
        <v>8</v>
      </c>
      <c r="K41" t="s">
        <v>8</v>
      </c>
      <c r="L41">
        <f>SUM(B41:K41)</f>
        <v>632</v>
      </c>
      <c r="M41" t="s">
        <v>14</v>
      </c>
    </row>
    <row r="42" spans="1:13" x14ac:dyDescent="0.2">
      <c r="A42">
        <v>2011</v>
      </c>
      <c r="B42" t="s">
        <v>8</v>
      </c>
      <c r="C42" t="s">
        <v>8</v>
      </c>
      <c r="D42">
        <v>85</v>
      </c>
      <c r="E42">
        <v>124</v>
      </c>
      <c r="F42">
        <v>41</v>
      </c>
      <c r="G42">
        <v>24</v>
      </c>
      <c r="H42">
        <v>15</v>
      </c>
      <c r="I42" t="s">
        <v>8</v>
      </c>
      <c r="J42" t="s">
        <v>8</v>
      </c>
      <c r="K42" t="s">
        <v>8</v>
      </c>
      <c r="L42">
        <f>SUM(B42:K42)</f>
        <v>289</v>
      </c>
      <c r="M42" t="s">
        <v>14</v>
      </c>
    </row>
    <row r="43" spans="1:13" x14ac:dyDescent="0.2">
      <c r="A43">
        <v>2012</v>
      </c>
      <c r="B43" t="s">
        <v>8</v>
      </c>
      <c r="C43" t="s">
        <v>8</v>
      </c>
      <c r="D43">
        <v>58</v>
      </c>
      <c r="E43">
        <v>223</v>
      </c>
      <c r="F43">
        <v>37</v>
      </c>
      <c r="G43">
        <v>25</v>
      </c>
      <c r="H43">
        <v>73</v>
      </c>
      <c r="I43" t="s">
        <v>8</v>
      </c>
      <c r="J43" t="s">
        <v>8</v>
      </c>
      <c r="K43" t="s">
        <v>8</v>
      </c>
      <c r="L43">
        <f t="shared" ref="L43:L51" si="1">SUM(B43:K43)</f>
        <v>416</v>
      </c>
      <c r="M43" t="s">
        <v>14</v>
      </c>
    </row>
    <row r="44" spans="1:13" x14ac:dyDescent="0.2">
      <c r="A44">
        <v>2013</v>
      </c>
      <c r="B44" t="s">
        <v>8</v>
      </c>
      <c r="C44" t="s">
        <v>8</v>
      </c>
      <c r="D44">
        <v>64</v>
      </c>
      <c r="E44">
        <v>119</v>
      </c>
      <c r="F44">
        <v>32</v>
      </c>
      <c r="G44">
        <v>46</v>
      </c>
      <c r="H44">
        <v>26</v>
      </c>
      <c r="I44" t="s">
        <v>8</v>
      </c>
      <c r="J44" t="s">
        <v>8</v>
      </c>
      <c r="K44" t="s">
        <v>8</v>
      </c>
      <c r="L44">
        <f t="shared" si="1"/>
        <v>287</v>
      </c>
      <c r="M44" t="s">
        <v>14</v>
      </c>
    </row>
    <row r="45" spans="1:13" x14ac:dyDescent="0.2">
      <c r="A45">
        <v>2014</v>
      </c>
      <c r="B45" t="s">
        <v>8</v>
      </c>
      <c r="C45" t="s">
        <v>8</v>
      </c>
      <c r="D45">
        <v>455</v>
      </c>
      <c r="E45">
        <v>79</v>
      </c>
      <c r="F45">
        <v>161</v>
      </c>
      <c r="G45">
        <v>65</v>
      </c>
      <c r="H45">
        <v>56</v>
      </c>
      <c r="I45" t="s">
        <v>8</v>
      </c>
      <c r="J45" t="s">
        <v>8</v>
      </c>
      <c r="K45" t="s">
        <v>8</v>
      </c>
      <c r="L45">
        <f t="shared" si="1"/>
        <v>816</v>
      </c>
      <c r="M45" t="s">
        <v>14</v>
      </c>
    </row>
    <row r="46" spans="1:13" x14ac:dyDescent="0.2">
      <c r="A46">
        <v>2015</v>
      </c>
      <c r="B46" t="s">
        <v>8</v>
      </c>
      <c r="C46" t="s">
        <v>8</v>
      </c>
      <c r="D46">
        <v>531</v>
      </c>
      <c r="E46">
        <v>88</v>
      </c>
      <c r="F46">
        <v>48</v>
      </c>
      <c r="G46">
        <v>61</v>
      </c>
      <c r="H46">
        <v>90</v>
      </c>
      <c r="I46" t="s">
        <v>8</v>
      </c>
      <c r="J46" t="s">
        <v>8</v>
      </c>
      <c r="K46" t="s">
        <v>8</v>
      </c>
      <c r="L46">
        <f t="shared" si="1"/>
        <v>818</v>
      </c>
      <c r="M46" t="s">
        <v>14</v>
      </c>
    </row>
    <row r="47" spans="1:13" x14ac:dyDescent="0.2">
      <c r="A47">
        <v>2016</v>
      </c>
      <c r="B47" t="s">
        <v>8</v>
      </c>
      <c r="C47" t="s">
        <v>8</v>
      </c>
      <c r="D47">
        <v>71</v>
      </c>
      <c r="E47">
        <v>82</v>
      </c>
      <c r="F47">
        <v>21</v>
      </c>
      <c r="G47">
        <v>51</v>
      </c>
      <c r="H47" t="s">
        <v>8</v>
      </c>
      <c r="I47" t="s">
        <v>8</v>
      </c>
      <c r="J47" t="s">
        <v>8</v>
      </c>
      <c r="K47" t="s">
        <v>8</v>
      </c>
      <c r="L47">
        <f t="shared" si="1"/>
        <v>225</v>
      </c>
      <c r="M47" t="s">
        <v>14</v>
      </c>
    </row>
    <row r="48" spans="1:13" x14ac:dyDescent="0.2">
      <c r="A48">
        <v>2017</v>
      </c>
      <c r="B48" t="s">
        <v>8</v>
      </c>
      <c r="C48" t="s">
        <v>8</v>
      </c>
      <c r="D48">
        <v>82</v>
      </c>
      <c r="E48">
        <v>92</v>
      </c>
      <c r="F48">
        <v>11</v>
      </c>
      <c r="G48">
        <v>104</v>
      </c>
      <c r="H48">
        <v>53</v>
      </c>
      <c r="I48" t="s">
        <v>8</v>
      </c>
      <c r="J48" t="s">
        <v>8</v>
      </c>
      <c r="K48" t="s">
        <v>8</v>
      </c>
      <c r="L48">
        <f t="shared" si="1"/>
        <v>342</v>
      </c>
      <c r="M48" t="s">
        <v>14</v>
      </c>
    </row>
    <row r="49" spans="1:13" x14ac:dyDescent="0.2">
      <c r="A49">
        <v>2018</v>
      </c>
      <c r="B49" t="s">
        <v>8</v>
      </c>
      <c r="C49" t="s">
        <v>8</v>
      </c>
      <c r="D49">
        <v>16</v>
      </c>
      <c r="E49">
        <v>50</v>
      </c>
      <c r="F49">
        <v>3</v>
      </c>
      <c r="G49">
        <v>29</v>
      </c>
      <c r="H49">
        <v>0</v>
      </c>
      <c r="I49" t="s">
        <v>8</v>
      </c>
      <c r="J49" t="s">
        <v>8</v>
      </c>
      <c r="K49" t="s">
        <v>8</v>
      </c>
      <c r="L49">
        <f>SUM(B49:K49)</f>
        <v>98</v>
      </c>
      <c r="M49" t="s">
        <v>14</v>
      </c>
    </row>
    <row r="50" spans="1:13" x14ac:dyDescent="0.2">
      <c r="A50">
        <v>2019</v>
      </c>
      <c r="B50" t="s">
        <v>8</v>
      </c>
      <c r="C50" t="s">
        <v>8</v>
      </c>
      <c r="D50">
        <v>9</v>
      </c>
      <c r="E50">
        <v>17</v>
      </c>
      <c r="F50">
        <v>97</v>
      </c>
      <c r="G50">
        <v>40</v>
      </c>
      <c r="H50">
        <v>24</v>
      </c>
      <c r="I50" t="s">
        <v>8</v>
      </c>
      <c r="J50" t="s">
        <v>8</v>
      </c>
      <c r="K50" t="s">
        <v>8</v>
      </c>
      <c r="L50">
        <f t="shared" ref="L50" si="2">SUM(B50:K50)</f>
        <v>187</v>
      </c>
      <c r="M50" t="s">
        <v>14</v>
      </c>
    </row>
    <row r="51" spans="1:13" x14ac:dyDescent="0.2">
      <c r="A51">
        <v>2020</v>
      </c>
      <c r="B51" t="s">
        <v>8</v>
      </c>
      <c r="C51" t="s">
        <v>8</v>
      </c>
      <c r="D51">
        <v>17</v>
      </c>
      <c r="E51">
        <v>13</v>
      </c>
      <c r="F51">
        <v>20</v>
      </c>
      <c r="G51">
        <v>13</v>
      </c>
      <c r="H51">
        <v>3</v>
      </c>
      <c r="I51" t="s">
        <v>8</v>
      </c>
      <c r="J51" t="s">
        <v>8</v>
      </c>
      <c r="K51" t="s">
        <v>8</v>
      </c>
      <c r="L51">
        <f t="shared" si="1"/>
        <v>66</v>
      </c>
      <c r="M51" t="s">
        <v>14</v>
      </c>
    </row>
    <row r="52" spans="1:13" x14ac:dyDescent="0.2">
      <c r="A52">
        <v>1971</v>
      </c>
      <c r="B52" t="s">
        <v>8</v>
      </c>
      <c r="C52">
        <v>0</v>
      </c>
      <c r="D52">
        <v>6</v>
      </c>
      <c r="E52">
        <v>844</v>
      </c>
      <c r="F52">
        <v>2901</v>
      </c>
      <c r="G52">
        <v>3330</v>
      </c>
      <c r="H52">
        <v>583</v>
      </c>
      <c r="I52">
        <v>79</v>
      </c>
      <c r="J52" t="s">
        <v>8</v>
      </c>
      <c r="K52" t="s">
        <v>8</v>
      </c>
      <c r="L52">
        <f t="shared" ref="L52:L90" si="3">SUM(B52:K52)</f>
        <v>7743</v>
      </c>
      <c r="M52" t="s">
        <v>15</v>
      </c>
    </row>
    <row r="53" spans="1:13" x14ac:dyDescent="0.2">
      <c r="A53">
        <v>1972</v>
      </c>
      <c r="B53" t="s">
        <v>8</v>
      </c>
      <c r="C53">
        <v>1</v>
      </c>
      <c r="D53">
        <v>5</v>
      </c>
      <c r="E53">
        <v>745</v>
      </c>
      <c r="F53">
        <v>1996</v>
      </c>
      <c r="G53">
        <v>2811</v>
      </c>
      <c r="H53">
        <v>631</v>
      </c>
      <c r="I53">
        <v>29</v>
      </c>
      <c r="J53" t="s">
        <v>8</v>
      </c>
      <c r="K53" t="s">
        <v>8</v>
      </c>
      <c r="L53">
        <f t="shared" si="3"/>
        <v>6218</v>
      </c>
      <c r="M53" t="s">
        <v>15</v>
      </c>
    </row>
    <row r="54" spans="1:13" x14ac:dyDescent="0.2">
      <c r="A54">
        <v>1973</v>
      </c>
      <c r="B54" t="s">
        <v>8</v>
      </c>
      <c r="C54">
        <v>3</v>
      </c>
      <c r="D54">
        <v>3</v>
      </c>
      <c r="E54">
        <v>674</v>
      </c>
      <c r="F54">
        <v>2286</v>
      </c>
      <c r="G54">
        <v>2428</v>
      </c>
      <c r="H54">
        <v>577</v>
      </c>
      <c r="I54">
        <v>99</v>
      </c>
      <c r="J54" t="s">
        <v>8</v>
      </c>
      <c r="K54" t="s">
        <v>8</v>
      </c>
      <c r="L54">
        <f t="shared" si="3"/>
        <v>6070</v>
      </c>
      <c r="M54" t="s">
        <v>15</v>
      </c>
    </row>
    <row r="55" spans="1:13" x14ac:dyDescent="0.2">
      <c r="A55">
        <v>1974</v>
      </c>
      <c r="B55" t="s">
        <v>8</v>
      </c>
      <c r="C55">
        <v>0</v>
      </c>
      <c r="D55">
        <v>8</v>
      </c>
      <c r="E55">
        <v>593</v>
      </c>
      <c r="F55">
        <v>3138</v>
      </c>
      <c r="G55">
        <v>2919</v>
      </c>
      <c r="H55">
        <v>622</v>
      </c>
      <c r="I55">
        <v>41</v>
      </c>
      <c r="J55" t="s">
        <v>8</v>
      </c>
      <c r="K55" t="s">
        <v>8</v>
      </c>
      <c r="L55">
        <f t="shared" si="3"/>
        <v>7321</v>
      </c>
      <c r="M55" t="s">
        <v>15</v>
      </c>
    </row>
    <row r="56" spans="1:13" x14ac:dyDescent="0.2">
      <c r="A56">
        <v>1975</v>
      </c>
      <c r="B56" t="s">
        <v>8</v>
      </c>
      <c r="C56">
        <v>0</v>
      </c>
      <c r="D56">
        <v>3</v>
      </c>
      <c r="E56">
        <v>1218</v>
      </c>
      <c r="F56">
        <v>2720</v>
      </c>
      <c r="G56">
        <v>2652</v>
      </c>
      <c r="H56">
        <v>288</v>
      </c>
      <c r="I56">
        <v>4</v>
      </c>
      <c r="J56" t="s">
        <v>8</v>
      </c>
      <c r="K56" t="s">
        <v>8</v>
      </c>
      <c r="L56">
        <f t="shared" si="3"/>
        <v>6885</v>
      </c>
      <c r="M56" t="s">
        <v>15</v>
      </c>
    </row>
    <row r="57" spans="1:13" x14ac:dyDescent="0.2">
      <c r="A57">
        <v>1976</v>
      </c>
      <c r="B57" t="s">
        <v>8</v>
      </c>
      <c r="C57" t="s">
        <v>8</v>
      </c>
      <c r="D57">
        <v>13</v>
      </c>
      <c r="E57">
        <v>2282</v>
      </c>
      <c r="F57">
        <v>3243</v>
      </c>
      <c r="G57">
        <v>3693</v>
      </c>
      <c r="H57">
        <v>634</v>
      </c>
      <c r="I57">
        <v>99</v>
      </c>
      <c r="J57" t="s">
        <v>8</v>
      </c>
      <c r="K57" t="s">
        <v>8</v>
      </c>
      <c r="L57">
        <f t="shared" si="3"/>
        <v>9964</v>
      </c>
      <c r="M57" t="s">
        <v>15</v>
      </c>
    </row>
    <row r="58" spans="1:13" x14ac:dyDescent="0.2">
      <c r="A58">
        <v>1977</v>
      </c>
      <c r="B58" t="s">
        <v>8</v>
      </c>
      <c r="C58" t="s">
        <v>8</v>
      </c>
      <c r="D58">
        <v>15</v>
      </c>
      <c r="E58">
        <v>1405</v>
      </c>
      <c r="F58">
        <v>7257</v>
      </c>
      <c r="G58">
        <v>1914</v>
      </c>
      <c r="H58">
        <v>376</v>
      </c>
      <c r="I58">
        <v>62</v>
      </c>
      <c r="J58" t="s">
        <v>8</v>
      </c>
      <c r="K58" t="s">
        <v>8</v>
      </c>
      <c r="L58">
        <f t="shared" si="3"/>
        <v>11029</v>
      </c>
      <c r="M58" t="s">
        <v>15</v>
      </c>
    </row>
    <row r="59" spans="1:13" x14ac:dyDescent="0.2">
      <c r="A59">
        <v>1978</v>
      </c>
      <c r="B59" t="s">
        <v>8</v>
      </c>
      <c r="C59" t="s">
        <v>8</v>
      </c>
      <c r="D59">
        <v>15</v>
      </c>
      <c r="E59">
        <v>1994</v>
      </c>
      <c r="F59">
        <v>2929</v>
      </c>
      <c r="G59">
        <v>1650</v>
      </c>
      <c r="H59">
        <v>196</v>
      </c>
      <c r="I59">
        <v>99</v>
      </c>
      <c r="J59" t="s">
        <v>8</v>
      </c>
      <c r="K59" t="s">
        <v>8</v>
      </c>
      <c r="L59">
        <f t="shared" si="3"/>
        <v>6883</v>
      </c>
      <c r="M59" t="s">
        <v>15</v>
      </c>
    </row>
    <row r="60" spans="1:13" x14ac:dyDescent="0.2">
      <c r="A60">
        <v>1979</v>
      </c>
      <c r="B60" t="s">
        <v>8</v>
      </c>
      <c r="C60" t="s">
        <v>8</v>
      </c>
      <c r="D60">
        <v>40</v>
      </c>
      <c r="E60">
        <v>3</v>
      </c>
      <c r="F60">
        <v>3088</v>
      </c>
      <c r="G60">
        <v>2773</v>
      </c>
      <c r="H60">
        <v>32</v>
      </c>
      <c r="I60">
        <v>18</v>
      </c>
      <c r="J60" t="s">
        <v>8</v>
      </c>
      <c r="K60" t="s">
        <v>8</v>
      </c>
      <c r="L60">
        <f t="shared" si="3"/>
        <v>5954</v>
      </c>
      <c r="M60" t="s">
        <v>15</v>
      </c>
    </row>
    <row r="61" spans="1:13" x14ac:dyDescent="0.2">
      <c r="A61">
        <v>1980</v>
      </c>
      <c r="B61" t="s">
        <v>8</v>
      </c>
      <c r="C61" t="s">
        <v>8</v>
      </c>
      <c r="D61">
        <v>31</v>
      </c>
      <c r="E61">
        <v>76</v>
      </c>
      <c r="F61">
        <v>1352</v>
      </c>
      <c r="G61">
        <v>3250</v>
      </c>
      <c r="H61">
        <v>342</v>
      </c>
      <c r="I61">
        <v>31</v>
      </c>
      <c r="J61" t="s">
        <v>8</v>
      </c>
      <c r="K61" t="s">
        <v>8</v>
      </c>
      <c r="L61">
        <f t="shared" si="3"/>
        <v>5082</v>
      </c>
      <c r="M61" t="s">
        <v>15</v>
      </c>
    </row>
    <row r="62" spans="1:13" x14ac:dyDescent="0.2">
      <c r="A62">
        <v>1981</v>
      </c>
      <c r="B62" t="s">
        <v>8</v>
      </c>
      <c r="C62" t="s">
        <v>8</v>
      </c>
      <c r="D62">
        <v>222</v>
      </c>
      <c r="E62">
        <v>0</v>
      </c>
      <c r="F62">
        <v>5649</v>
      </c>
      <c r="G62">
        <v>2681</v>
      </c>
      <c r="H62">
        <v>96</v>
      </c>
      <c r="I62">
        <v>53</v>
      </c>
      <c r="J62">
        <v>0</v>
      </c>
      <c r="K62" t="s">
        <v>8</v>
      </c>
      <c r="L62">
        <f t="shared" si="3"/>
        <v>8701</v>
      </c>
      <c r="M62" t="s">
        <v>15</v>
      </c>
    </row>
    <row r="63" spans="1:13" x14ac:dyDescent="0.2">
      <c r="A63">
        <v>1982</v>
      </c>
      <c r="B63" t="s">
        <v>8</v>
      </c>
      <c r="C63" t="s">
        <v>8</v>
      </c>
      <c r="D63">
        <v>161</v>
      </c>
      <c r="E63">
        <v>105</v>
      </c>
      <c r="F63">
        <v>2801</v>
      </c>
      <c r="G63">
        <v>272</v>
      </c>
      <c r="H63">
        <v>123</v>
      </c>
      <c r="I63">
        <v>105</v>
      </c>
      <c r="J63">
        <v>0</v>
      </c>
      <c r="K63" t="s">
        <v>8</v>
      </c>
      <c r="L63">
        <f t="shared" si="3"/>
        <v>3567</v>
      </c>
      <c r="M63" t="s">
        <v>15</v>
      </c>
    </row>
    <row r="64" spans="1:13" x14ac:dyDescent="0.2">
      <c r="A64">
        <v>1983</v>
      </c>
      <c r="B64" t="s">
        <v>8</v>
      </c>
      <c r="C64" t="s">
        <v>8</v>
      </c>
      <c r="D64">
        <v>69</v>
      </c>
      <c r="E64">
        <v>42</v>
      </c>
      <c r="F64">
        <v>1068</v>
      </c>
      <c r="G64">
        <v>1260</v>
      </c>
      <c r="H64">
        <v>300</v>
      </c>
      <c r="I64">
        <v>186</v>
      </c>
      <c r="J64">
        <v>2</v>
      </c>
      <c r="K64" t="s">
        <v>8</v>
      </c>
      <c r="L64">
        <f t="shared" si="3"/>
        <v>2927</v>
      </c>
      <c r="M64" t="s">
        <v>15</v>
      </c>
    </row>
    <row r="65" spans="1:13" x14ac:dyDescent="0.2">
      <c r="A65">
        <v>1984</v>
      </c>
      <c r="B65" t="s">
        <v>8</v>
      </c>
      <c r="C65" t="s">
        <v>8</v>
      </c>
      <c r="D65">
        <v>12</v>
      </c>
      <c r="E65">
        <v>11</v>
      </c>
      <c r="F65">
        <v>76</v>
      </c>
      <c r="G65">
        <v>294</v>
      </c>
      <c r="H65">
        <v>45</v>
      </c>
      <c r="I65">
        <v>39</v>
      </c>
      <c r="J65">
        <v>7</v>
      </c>
      <c r="K65" t="s">
        <v>8</v>
      </c>
      <c r="L65">
        <f t="shared" si="3"/>
        <v>484</v>
      </c>
      <c r="M65" t="s">
        <v>15</v>
      </c>
    </row>
    <row r="66" spans="1:13" x14ac:dyDescent="0.2">
      <c r="A66">
        <v>1985</v>
      </c>
      <c r="B66" t="s">
        <v>8</v>
      </c>
      <c r="C66" t="s">
        <v>8</v>
      </c>
      <c r="D66">
        <v>25</v>
      </c>
      <c r="E66">
        <v>77</v>
      </c>
      <c r="F66">
        <v>555</v>
      </c>
      <c r="G66">
        <v>488</v>
      </c>
      <c r="H66">
        <v>134</v>
      </c>
      <c r="I66">
        <v>86</v>
      </c>
      <c r="J66">
        <v>0</v>
      </c>
      <c r="K66" t="s">
        <v>8</v>
      </c>
      <c r="L66">
        <f t="shared" si="3"/>
        <v>1365</v>
      </c>
      <c r="M66" t="s">
        <v>15</v>
      </c>
    </row>
    <row r="67" spans="1:13" x14ac:dyDescent="0.2">
      <c r="A67">
        <v>1986</v>
      </c>
      <c r="B67" t="s">
        <v>8</v>
      </c>
      <c r="C67" t="s">
        <v>8</v>
      </c>
      <c r="D67">
        <v>35</v>
      </c>
      <c r="E67">
        <v>28</v>
      </c>
      <c r="F67">
        <v>2688</v>
      </c>
      <c r="G67">
        <v>326</v>
      </c>
      <c r="H67">
        <v>463</v>
      </c>
      <c r="I67">
        <v>148</v>
      </c>
      <c r="J67">
        <v>17</v>
      </c>
      <c r="K67" t="s">
        <v>8</v>
      </c>
      <c r="L67">
        <f t="shared" si="3"/>
        <v>3705</v>
      </c>
      <c r="M67" t="s">
        <v>15</v>
      </c>
    </row>
    <row r="68" spans="1:13" x14ac:dyDescent="0.2">
      <c r="A68">
        <v>1987</v>
      </c>
      <c r="B68" t="s">
        <v>8</v>
      </c>
      <c r="C68" t="s">
        <v>8</v>
      </c>
      <c r="D68">
        <v>90</v>
      </c>
      <c r="E68">
        <v>289</v>
      </c>
      <c r="F68">
        <v>2644</v>
      </c>
      <c r="G68">
        <v>2147</v>
      </c>
      <c r="H68">
        <v>1232</v>
      </c>
      <c r="I68">
        <v>903</v>
      </c>
      <c r="J68" t="s">
        <v>8</v>
      </c>
      <c r="K68" t="s">
        <v>8</v>
      </c>
      <c r="L68">
        <f t="shared" si="3"/>
        <v>7305</v>
      </c>
      <c r="M68" t="s">
        <v>15</v>
      </c>
    </row>
    <row r="69" spans="1:13" x14ac:dyDescent="0.2">
      <c r="A69">
        <v>1988</v>
      </c>
      <c r="B69" t="s">
        <v>8</v>
      </c>
      <c r="C69" t="s">
        <v>8</v>
      </c>
      <c r="D69">
        <v>171</v>
      </c>
      <c r="E69">
        <v>564</v>
      </c>
      <c r="F69">
        <v>4467</v>
      </c>
      <c r="G69">
        <v>2876</v>
      </c>
      <c r="H69">
        <v>1462</v>
      </c>
      <c r="I69">
        <v>919</v>
      </c>
      <c r="J69" t="s">
        <v>8</v>
      </c>
      <c r="K69" t="s">
        <v>8</v>
      </c>
      <c r="L69">
        <f t="shared" si="3"/>
        <v>10459</v>
      </c>
      <c r="M69" t="s">
        <v>15</v>
      </c>
    </row>
    <row r="70" spans="1:13" x14ac:dyDescent="0.2">
      <c r="A70">
        <v>1989</v>
      </c>
      <c r="B70" t="s">
        <v>8</v>
      </c>
      <c r="C70" t="s">
        <v>8</v>
      </c>
      <c r="D70">
        <v>500</v>
      </c>
      <c r="E70">
        <v>661</v>
      </c>
      <c r="F70">
        <v>3232</v>
      </c>
      <c r="G70">
        <v>1531</v>
      </c>
      <c r="H70">
        <v>1319</v>
      </c>
      <c r="I70">
        <v>588</v>
      </c>
      <c r="J70" t="s">
        <v>8</v>
      </c>
      <c r="K70" t="s">
        <v>8</v>
      </c>
      <c r="L70">
        <f t="shared" si="3"/>
        <v>7831</v>
      </c>
      <c r="M70" t="s">
        <v>15</v>
      </c>
    </row>
    <row r="71" spans="1:13" x14ac:dyDescent="0.2">
      <c r="A71">
        <v>1990</v>
      </c>
      <c r="B71" t="s">
        <v>8</v>
      </c>
      <c r="C71" t="s">
        <v>8</v>
      </c>
      <c r="D71">
        <v>115</v>
      </c>
      <c r="E71">
        <v>97</v>
      </c>
      <c r="F71">
        <v>1622</v>
      </c>
      <c r="G71">
        <v>2276</v>
      </c>
      <c r="H71">
        <v>559</v>
      </c>
      <c r="I71">
        <v>464</v>
      </c>
      <c r="J71" t="s">
        <v>8</v>
      </c>
      <c r="K71" t="s">
        <v>8</v>
      </c>
      <c r="L71">
        <f t="shared" si="3"/>
        <v>5133</v>
      </c>
      <c r="M71" t="s">
        <v>15</v>
      </c>
    </row>
    <row r="72" spans="1:13" x14ac:dyDescent="0.2">
      <c r="A72">
        <v>1991</v>
      </c>
      <c r="B72" t="s">
        <v>8</v>
      </c>
      <c r="C72" t="s">
        <v>8</v>
      </c>
      <c r="D72">
        <v>91</v>
      </c>
      <c r="E72">
        <v>87</v>
      </c>
      <c r="F72">
        <v>1727</v>
      </c>
      <c r="G72">
        <v>362</v>
      </c>
      <c r="H72">
        <v>517</v>
      </c>
      <c r="I72">
        <v>678</v>
      </c>
      <c r="J72" t="s">
        <v>8</v>
      </c>
      <c r="K72" t="s">
        <v>8</v>
      </c>
      <c r="L72">
        <f t="shared" si="3"/>
        <v>3462</v>
      </c>
      <c r="M72" t="s">
        <v>15</v>
      </c>
    </row>
    <row r="73" spans="1:13" x14ac:dyDescent="0.2">
      <c r="A73">
        <v>1992</v>
      </c>
      <c r="B73" t="s">
        <v>8</v>
      </c>
      <c r="C73" t="s">
        <v>8</v>
      </c>
      <c r="D73">
        <v>98</v>
      </c>
      <c r="E73" t="s">
        <v>8</v>
      </c>
      <c r="F73">
        <v>246</v>
      </c>
      <c r="G73">
        <v>839</v>
      </c>
      <c r="H73">
        <v>689</v>
      </c>
      <c r="I73">
        <v>744</v>
      </c>
      <c r="J73" t="s">
        <v>8</v>
      </c>
      <c r="K73" t="s">
        <v>8</v>
      </c>
      <c r="L73">
        <f t="shared" si="3"/>
        <v>2616</v>
      </c>
      <c r="M73" t="s">
        <v>15</v>
      </c>
    </row>
    <row r="74" spans="1:13" x14ac:dyDescent="0.2">
      <c r="A74">
        <v>1993</v>
      </c>
      <c r="B74" t="s">
        <v>8</v>
      </c>
      <c r="C74" t="s">
        <v>8</v>
      </c>
      <c r="D74">
        <v>125</v>
      </c>
      <c r="E74">
        <v>65</v>
      </c>
      <c r="F74">
        <v>169</v>
      </c>
      <c r="G74">
        <v>155</v>
      </c>
      <c r="H74">
        <v>751</v>
      </c>
      <c r="I74">
        <v>502</v>
      </c>
      <c r="J74" t="s">
        <v>8</v>
      </c>
      <c r="K74" t="s">
        <v>8</v>
      </c>
      <c r="L74">
        <f t="shared" si="3"/>
        <v>1767</v>
      </c>
      <c r="M74" t="s">
        <v>15</v>
      </c>
    </row>
    <row r="75" spans="1:13" x14ac:dyDescent="0.2">
      <c r="A75">
        <v>1994</v>
      </c>
      <c r="B75" t="s">
        <v>8</v>
      </c>
      <c r="C75" t="s">
        <v>8</v>
      </c>
      <c r="D75">
        <v>38</v>
      </c>
      <c r="E75">
        <v>81</v>
      </c>
      <c r="F75" t="s">
        <v>8</v>
      </c>
      <c r="G75" t="s">
        <v>8</v>
      </c>
      <c r="H75" t="s">
        <v>8</v>
      </c>
      <c r="I75">
        <v>428</v>
      </c>
      <c r="J75">
        <v>2</v>
      </c>
      <c r="K75" t="s">
        <v>8</v>
      </c>
      <c r="L75">
        <f t="shared" si="3"/>
        <v>549</v>
      </c>
      <c r="M75" t="s">
        <v>15</v>
      </c>
    </row>
    <row r="76" spans="1:13" x14ac:dyDescent="0.2">
      <c r="A76">
        <v>1995</v>
      </c>
      <c r="B76" t="s">
        <v>8</v>
      </c>
      <c r="C76" t="s">
        <v>8</v>
      </c>
      <c r="D76">
        <v>128</v>
      </c>
      <c r="E76">
        <v>145</v>
      </c>
      <c r="F76" t="s">
        <v>8</v>
      </c>
      <c r="G76">
        <v>549</v>
      </c>
      <c r="H76">
        <v>275</v>
      </c>
      <c r="I76">
        <v>213</v>
      </c>
      <c r="J76" t="s">
        <v>8</v>
      </c>
      <c r="K76" t="s">
        <v>8</v>
      </c>
      <c r="L76">
        <f t="shared" si="3"/>
        <v>1310</v>
      </c>
      <c r="M76" t="s">
        <v>15</v>
      </c>
    </row>
    <row r="77" spans="1:13" x14ac:dyDescent="0.2">
      <c r="A77">
        <v>1996</v>
      </c>
      <c r="B77" t="s">
        <v>8</v>
      </c>
      <c r="C77" t="s">
        <v>8</v>
      </c>
      <c r="D77">
        <v>105</v>
      </c>
      <c r="E77">
        <v>341</v>
      </c>
      <c r="F77" t="s">
        <v>8</v>
      </c>
      <c r="G77">
        <v>206</v>
      </c>
      <c r="H77">
        <v>490</v>
      </c>
      <c r="I77">
        <v>257</v>
      </c>
      <c r="J77" t="s">
        <v>8</v>
      </c>
      <c r="K77" t="s">
        <v>8</v>
      </c>
      <c r="L77">
        <f t="shared" si="3"/>
        <v>1399</v>
      </c>
      <c r="M77" t="s">
        <v>15</v>
      </c>
    </row>
    <row r="78" spans="1:13" x14ac:dyDescent="0.2">
      <c r="A78">
        <v>1997</v>
      </c>
      <c r="B78" t="s">
        <v>8</v>
      </c>
      <c r="C78">
        <v>5</v>
      </c>
      <c r="D78">
        <v>61</v>
      </c>
      <c r="E78">
        <v>123</v>
      </c>
      <c r="F78" t="s">
        <v>8</v>
      </c>
      <c r="G78">
        <v>108</v>
      </c>
      <c r="H78">
        <v>217</v>
      </c>
      <c r="I78">
        <v>178</v>
      </c>
      <c r="J78">
        <v>11</v>
      </c>
      <c r="K78" t="s">
        <v>8</v>
      </c>
      <c r="L78">
        <f t="shared" si="3"/>
        <v>703</v>
      </c>
      <c r="M78" t="s">
        <v>15</v>
      </c>
    </row>
    <row r="79" spans="1:13" x14ac:dyDescent="0.2">
      <c r="A79">
        <v>1998</v>
      </c>
      <c r="B79" t="s">
        <v>8</v>
      </c>
      <c r="C79">
        <v>23</v>
      </c>
      <c r="D79">
        <v>93</v>
      </c>
      <c r="E79">
        <v>119</v>
      </c>
      <c r="F79" t="s">
        <v>8</v>
      </c>
      <c r="G79">
        <v>233</v>
      </c>
      <c r="H79">
        <v>283</v>
      </c>
      <c r="I79">
        <v>259</v>
      </c>
      <c r="J79">
        <v>34</v>
      </c>
      <c r="K79" t="s">
        <v>8</v>
      </c>
      <c r="L79">
        <f t="shared" si="3"/>
        <v>1044</v>
      </c>
      <c r="M79" t="s">
        <v>15</v>
      </c>
    </row>
    <row r="80" spans="1:13" x14ac:dyDescent="0.2">
      <c r="A80">
        <v>1999</v>
      </c>
      <c r="B80" t="s">
        <v>8</v>
      </c>
      <c r="C80">
        <v>1</v>
      </c>
      <c r="D80">
        <v>41</v>
      </c>
      <c r="E80">
        <v>105</v>
      </c>
      <c r="F80">
        <v>48</v>
      </c>
      <c r="G80">
        <v>177</v>
      </c>
      <c r="H80">
        <v>225</v>
      </c>
      <c r="I80">
        <v>95</v>
      </c>
      <c r="J80">
        <v>2</v>
      </c>
      <c r="K80" t="s">
        <v>8</v>
      </c>
      <c r="L80">
        <f t="shared" si="3"/>
        <v>694</v>
      </c>
      <c r="M80" t="s">
        <v>15</v>
      </c>
    </row>
    <row r="81" spans="1:13" x14ac:dyDescent="0.2">
      <c r="A81">
        <v>2000</v>
      </c>
      <c r="B81" t="s">
        <v>8</v>
      </c>
      <c r="C81">
        <v>1</v>
      </c>
      <c r="D81">
        <v>54</v>
      </c>
      <c r="E81">
        <v>252</v>
      </c>
      <c r="F81">
        <v>73</v>
      </c>
      <c r="G81">
        <v>204</v>
      </c>
      <c r="H81">
        <v>166</v>
      </c>
      <c r="I81">
        <v>139</v>
      </c>
      <c r="J81">
        <v>4</v>
      </c>
      <c r="K81" t="s">
        <v>8</v>
      </c>
      <c r="L81">
        <f t="shared" si="3"/>
        <v>893</v>
      </c>
      <c r="M81" t="s">
        <v>15</v>
      </c>
    </row>
    <row r="82" spans="1:13" x14ac:dyDescent="0.2">
      <c r="A82">
        <v>2001</v>
      </c>
      <c r="B82" t="s">
        <v>8</v>
      </c>
      <c r="C82">
        <v>46</v>
      </c>
      <c r="D82">
        <v>101</v>
      </c>
      <c r="E82">
        <v>227</v>
      </c>
      <c r="F82">
        <v>307</v>
      </c>
      <c r="G82">
        <v>302</v>
      </c>
      <c r="H82">
        <v>248</v>
      </c>
      <c r="I82">
        <v>117</v>
      </c>
      <c r="J82">
        <v>9</v>
      </c>
      <c r="K82" t="s">
        <v>8</v>
      </c>
      <c r="L82">
        <f t="shared" si="3"/>
        <v>1357</v>
      </c>
      <c r="M82" t="s">
        <v>15</v>
      </c>
    </row>
    <row r="83" spans="1:13" x14ac:dyDescent="0.2">
      <c r="A83">
        <v>2002</v>
      </c>
      <c r="B83">
        <v>13</v>
      </c>
      <c r="C83">
        <v>19</v>
      </c>
      <c r="D83">
        <v>132</v>
      </c>
      <c r="E83">
        <v>242</v>
      </c>
      <c r="F83">
        <v>125</v>
      </c>
      <c r="G83">
        <v>323</v>
      </c>
      <c r="H83">
        <v>396</v>
      </c>
      <c r="I83">
        <v>394</v>
      </c>
      <c r="J83">
        <v>4</v>
      </c>
      <c r="K83" t="s">
        <v>8</v>
      </c>
      <c r="L83">
        <f t="shared" si="3"/>
        <v>1648</v>
      </c>
      <c r="M83" t="s">
        <v>15</v>
      </c>
    </row>
    <row r="84" spans="1:13" x14ac:dyDescent="0.2">
      <c r="A84">
        <v>2003</v>
      </c>
      <c r="B84">
        <v>9</v>
      </c>
      <c r="C84">
        <v>15</v>
      </c>
      <c r="D84">
        <v>534</v>
      </c>
      <c r="E84">
        <v>453</v>
      </c>
      <c r="F84">
        <v>159</v>
      </c>
      <c r="G84">
        <v>148</v>
      </c>
      <c r="H84">
        <v>285</v>
      </c>
      <c r="I84">
        <v>264</v>
      </c>
      <c r="J84">
        <v>22</v>
      </c>
      <c r="K84" t="s">
        <v>8</v>
      </c>
      <c r="L84">
        <f t="shared" si="3"/>
        <v>1889</v>
      </c>
      <c r="M84" t="s">
        <v>15</v>
      </c>
    </row>
    <row r="85" spans="1:13" x14ac:dyDescent="0.2">
      <c r="A85">
        <v>2004</v>
      </c>
      <c r="B85">
        <v>15</v>
      </c>
      <c r="C85">
        <v>201</v>
      </c>
      <c r="D85">
        <v>226</v>
      </c>
      <c r="E85">
        <v>136</v>
      </c>
      <c r="F85">
        <v>106</v>
      </c>
      <c r="G85">
        <v>126</v>
      </c>
      <c r="H85">
        <v>290</v>
      </c>
      <c r="I85">
        <v>227</v>
      </c>
      <c r="J85">
        <v>14</v>
      </c>
      <c r="K85" t="s">
        <v>8</v>
      </c>
      <c r="L85">
        <f t="shared" si="3"/>
        <v>1341</v>
      </c>
      <c r="M85" t="s">
        <v>15</v>
      </c>
    </row>
    <row r="86" spans="1:13" x14ac:dyDescent="0.2">
      <c r="A86">
        <v>2005</v>
      </c>
      <c r="B86">
        <v>247</v>
      </c>
      <c r="C86">
        <v>40</v>
      </c>
      <c r="D86">
        <v>347</v>
      </c>
      <c r="E86">
        <v>710</v>
      </c>
      <c r="F86" t="s">
        <v>8</v>
      </c>
      <c r="G86" t="s">
        <v>8</v>
      </c>
      <c r="H86">
        <v>287</v>
      </c>
      <c r="I86">
        <v>90</v>
      </c>
      <c r="J86">
        <v>1</v>
      </c>
      <c r="K86" t="s">
        <v>8</v>
      </c>
      <c r="L86">
        <f t="shared" si="3"/>
        <v>1722</v>
      </c>
      <c r="M86" t="s">
        <v>15</v>
      </c>
    </row>
    <row r="87" spans="1:13" x14ac:dyDescent="0.2">
      <c r="A87">
        <v>2006</v>
      </c>
      <c r="B87" t="s">
        <v>8</v>
      </c>
      <c r="C87" t="s">
        <v>8</v>
      </c>
      <c r="D87" t="s">
        <v>8</v>
      </c>
      <c r="E87">
        <v>179</v>
      </c>
      <c r="F87">
        <v>12</v>
      </c>
      <c r="G87">
        <v>34</v>
      </c>
      <c r="H87">
        <v>178</v>
      </c>
      <c r="I87">
        <v>317</v>
      </c>
      <c r="J87">
        <v>31</v>
      </c>
      <c r="K87" t="s">
        <v>8</v>
      </c>
      <c r="L87">
        <f t="shared" si="3"/>
        <v>751</v>
      </c>
      <c r="M87" t="s">
        <v>15</v>
      </c>
    </row>
    <row r="88" spans="1:13" x14ac:dyDescent="0.2">
      <c r="A88">
        <v>2007</v>
      </c>
      <c r="B88" t="s">
        <v>8</v>
      </c>
      <c r="C88">
        <v>8</v>
      </c>
      <c r="D88">
        <v>280</v>
      </c>
      <c r="E88">
        <v>100</v>
      </c>
      <c r="F88">
        <v>4</v>
      </c>
      <c r="G88">
        <v>86</v>
      </c>
      <c r="H88">
        <v>95</v>
      </c>
      <c r="I88">
        <v>95</v>
      </c>
      <c r="J88">
        <v>30</v>
      </c>
      <c r="K88" t="s">
        <v>8</v>
      </c>
      <c r="L88">
        <f t="shared" si="3"/>
        <v>698</v>
      </c>
      <c r="M88" t="s">
        <v>15</v>
      </c>
    </row>
    <row r="89" spans="1:13" x14ac:dyDescent="0.2">
      <c r="A89">
        <v>2008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G89" t="s">
        <v>8</v>
      </c>
      <c r="H89">
        <v>37</v>
      </c>
      <c r="I89">
        <v>12</v>
      </c>
      <c r="J89" t="s">
        <v>16</v>
      </c>
      <c r="K89" t="s">
        <v>8</v>
      </c>
      <c r="L89">
        <f t="shared" si="3"/>
        <v>49</v>
      </c>
      <c r="M89" t="s">
        <v>15</v>
      </c>
    </row>
    <row r="90" spans="1:13" x14ac:dyDescent="0.2">
      <c r="A90">
        <v>2009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>
        <v>247</v>
      </c>
      <c r="I90">
        <v>24</v>
      </c>
      <c r="J90" t="s">
        <v>8</v>
      </c>
      <c r="K90" t="s">
        <v>8</v>
      </c>
      <c r="L90">
        <f t="shared" si="3"/>
        <v>271</v>
      </c>
      <c r="M90" t="s">
        <v>15</v>
      </c>
    </row>
    <row r="91" spans="1:13" x14ac:dyDescent="0.2">
      <c r="A91">
        <v>2010</v>
      </c>
      <c r="B91" t="s">
        <v>8</v>
      </c>
      <c r="C91" t="s">
        <v>8</v>
      </c>
      <c r="D91">
        <v>33</v>
      </c>
      <c r="E91">
        <v>177</v>
      </c>
      <c r="F91">
        <f>78+18+3+6+4</f>
        <v>109</v>
      </c>
      <c r="G91">
        <v>39</v>
      </c>
      <c r="H91">
        <v>37</v>
      </c>
      <c r="I91">
        <f>1+6+2</f>
        <v>9</v>
      </c>
      <c r="J91" t="s">
        <v>8</v>
      </c>
      <c r="K91" t="s">
        <v>8</v>
      </c>
      <c r="L91">
        <f>SUM(B91:K91)</f>
        <v>404</v>
      </c>
      <c r="M91" t="s">
        <v>15</v>
      </c>
    </row>
    <row r="92" spans="1:13" x14ac:dyDescent="0.2">
      <c r="A92">
        <v>2011</v>
      </c>
      <c r="B92" t="s">
        <v>8</v>
      </c>
      <c r="C92" t="s">
        <v>8</v>
      </c>
      <c r="D92">
        <v>25</v>
      </c>
      <c r="E92">
        <v>96</v>
      </c>
      <c r="F92">
        <v>21</v>
      </c>
      <c r="G92">
        <v>23</v>
      </c>
      <c r="H92">
        <v>42</v>
      </c>
      <c r="I92">
        <v>13</v>
      </c>
      <c r="J92" t="s">
        <v>8</v>
      </c>
      <c r="K92" t="s">
        <v>8</v>
      </c>
      <c r="L92">
        <f>SUM(B92:K92)</f>
        <v>220</v>
      </c>
      <c r="M92" t="s">
        <v>15</v>
      </c>
    </row>
    <row r="93" spans="1:13" x14ac:dyDescent="0.2">
      <c r="A93">
        <v>2012</v>
      </c>
      <c r="B93" t="s">
        <v>8</v>
      </c>
      <c r="C93">
        <v>52</v>
      </c>
      <c r="D93">
        <v>175</v>
      </c>
      <c r="E93">
        <v>91</v>
      </c>
      <c r="F93">
        <v>36</v>
      </c>
      <c r="G93">
        <v>22</v>
      </c>
      <c r="H93">
        <v>102</v>
      </c>
      <c r="I93">
        <v>157</v>
      </c>
      <c r="J93" t="s">
        <v>8</v>
      </c>
      <c r="K93" t="s">
        <v>8</v>
      </c>
      <c r="L93">
        <f t="shared" ref="L93:L101" si="4">SUM(B93:K93)</f>
        <v>635</v>
      </c>
      <c r="M93" t="s">
        <v>15</v>
      </c>
    </row>
    <row r="94" spans="1:13" x14ac:dyDescent="0.2">
      <c r="A94">
        <v>2013</v>
      </c>
      <c r="B94" t="s">
        <v>8</v>
      </c>
      <c r="C94">
        <v>189</v>
      </c>
      <c r="D94">
        <v>87</v>
      </c>
      <c r="E94">
        <v>52</v>
      </c>
      <c r="F94">
        <v>40</v>
      </c>
      <c r="G94">
        <v>196</v>
      </c>
      <c r="H94">
        <v>192</v>
      </c>
      <c r="I94">
        <v>74</v>
      </c>
      <c r="J94" t="s">
        <v>8</v>
      </c>
      <c r="K94" t="s">
        <v>8</v>
      </c>
      <c r="L94">
        <f t="shared" si="4"/>
        <v>830</v>
      </c>
      <c r="M94" t="s">
        <v>15</v>
      </c>
    </row>
    <row r="95" spans="1:13" x14ac:dyDescent="0.2">
      <c r="A95">
        <v>2014</v>
      </c>
      <c r="B95" t="s">
        <v>8</v>
      </c>
      <c r="C95">
        <v>10</v>
      </c>
      <c r="D95">
        <v>96</v>
      </c>
      <c r="E95">
        <v>159</v>
      </c>
      <c r="F95">
        <v>60</v>
      </c>
      <c r="G95">
        <v>40</v>
      </c>
      <c r="H95">
        <v>177</v>
      </c>
      <c r="I95">
        <v>14</v>
      </c>
      <c r="J95" t="s">
        <v>8</v>
      </c>
      <c r="K95" t="s">
        <v>8</v>
      </c>
      <c r="L95">
        <f t="shared" si="4"/>
        <v>556</v>
      </c>
      <c r="M95" t="s">
        <v>15</v>
      </c>
    </row>
    <row r="96" spans="1:13" x14ac:dyDescent="0.2">
      <c r="A96">
        <v>2015</v>
      </c>
      <c r="B96" t="s">
        <v>8</v>
      </c>
      <c r="C96">
        <v>50</v>
      </c>
      <c r="D96">
        <v>321</v>
      </c>
      <c r="E96">
        <v>249</v>
      </c>
      <c r="F96">
        <v>9</v>
      </c>
      <c r="G96">
        <v>26</v>
      </c>
      <c r="H96">
        <v>140</v>
      </c>
      <c r="I96">
        <v>71</v>
      </c>
      <c r="J96" t="s">
        <v>8</v>
      </c>
      <c r="K96" t="s">
        <v>8</v>
      </c>
      <c r="L96">
        <f t="shared" si="4"/>
        <v>866</v>
      </c>
      <c r="M96" t="s">
        <v>15</v>
      </c>
    </row>
    <row r="97" spans="1:13" x14ac:dyDescent="0.2">
      <c r="A97">
        <v>2016</v>
      </c>
      <c r="B97" t="s">
        <v>8</v>
      </c>
      <c r="C97">
        <v>44</v>
      </c>
      <c r="D97">
        <v>38</v>
      </c>
      <c r="E97">
        <v>66</v>
      </c>
      <c r="F97">
        <v>8</v>
      </c>
      <c r="G97">
        <v>12</v>
      </c>
      <c r="H97">
        <v>55</v>
      </c>
      <c r="I97">
        <v>14</v>
      </c>
      <c r="J97" t="s">
        <v>8</v>
      </c>
      <c r="K97" t="s">
        <v>8</v>
      </c>
      <c r="L97">
        <f t="shared" si="4"/>
        <v>237</v>
      </c>
      <c r="M97" t="s">
        <v>15</v>
      </c>
    </row>
    <row r="98" spans="1:13" x14ac:dyDescent="0.2">
      <c r="A98">
        <v>2017</v>
      </c>
      <c r="B98" t="s">
        <v>8</v>
      </c>
      <c r="C98">
        <v>7</v>
      </c>
      <c r="D98">
        <v>34</v>
      </c>
      <c r="E98">
        <v>46</v>
      </c>
      <c r="F98">
        <v>8</v>
      </c>
      <c r="G98" t="s">
        <v>8</v>
      </c>
      <c r="H98">
        <v>70</v>
      </c>
      <c r="I98">
        <v>17</v>
      </c>
      <c r="J98" t="s">
        <v>8</v>
      </c>
      <c r="K98" t="s">
        <v>8</v>
      </c>
      <c r="L98">
        <f t="shared" si="4"/>
        <v>182</v>
      </c>
      <c r="M98" t="s">
        <v>15</v>
      </c>
    </row>
    <row r="99" spans="1:13" x14ac:dyDescent="0.2">
      <c r="A99">
        <v>2018</v>
      </c>
      <c r="B99" t="s">
        <v>8</v>
      </c>
      <c r="C99" t="s">
        <v>8</v>
      </c>
      <c r="D99">
        <v>60</v>
      </c>
      <c r="E99">
        <v>44</v>
      </c>
      <c r="F99">
        <v>5</v>
      </c>
      <c r="G99">
        <v>36</v>
      </c>
      <c r="H99">
        <v>23</v>
      </c>
      <c r="I99">
        <v>11</v>
      </c>
      <c r="J99" t="s">
        <v>8</v>
      </c>
      <c r="K99" t="s">
        <v>8</v>
      </c>
      <c r="L99">
        <f>SUM(B99:K99)</f>
        <v>179</v>
      </c>
      <c r="M99" t="s">
        <v>15</v>
      </c>
    </row>
    <row r="100" spans="1:13" x14ac:dyDescent="0.2">
      <c r="A100">
        <v>2019</v>
      </c>
      <c r="B100" t="s">
        <v>8</v>
      </c>
      <c r="C100">
        <v>3</v>
      </c>
      <c r="D100">
        <v>45</v>
      </c>
      <c r="E100">
        <v>22</v>
      </c>
      <c r="F100">
        <v>16</v>
      </c>
      <c r="G100">
        <v>12</v>
      </c>
      <c r="H100">
        <v>15</v>
      </c>
      <c r="I100">
        <v>24</v>
      </c>
      <c r="J100" t="s">
        <v>8</v>
      </c>
      <c r="K100" t="s">
        <v>8</v>
      </c>
      <c r="L100">
        <f t="shared" ref="L100" si="5">SUM(B100:K100)</f>
        <v>137</v>
      </c>
      <c r="M100" t="s">
        <v>15</v>
      </c>
    </row>
    <row r="101" spans="1:13" x14ac:dyDescent="0.2">
      <c r="A101">
        <v>2020</v>
      </c>
      <c r="B101" t="s">
        <v>8</v>
      </c>
      <c r="C101">
        <v>2</v>
      </c>
      <c r="D101">
        <v>4</v>
      </c>
      <c r="E101">
        <v>48</v>
      </c>
      <c r="F101">
        <v>8</v>
      </c>
      <c r="G101">
        <v>12</v>
      </c>
      <c r="H101">
        <v>35</v>
      </c>
      <c r="I101">
        <v>25</v>
      </c>
      <c r="J101" t="s">
        <v>8</v>
      </c>
      <c r="K101" t="s">
        <v>8</v>
      </c>
      <c r="L101">
        <f t="shared" si="4"/>
        <v>134</v>
      </c>
      <c r="M101" t="s">
        <v>15</v>
      </c>
    </row>
    <row r="102" spans="1:13" x14ac:dyDescent="0.2">
      <c r="A102">
        <v>1971</v>
      </c>
      <c r="B102" t="s">
        <v>8</v>
      </c>
      <c r="C102">
        <v>1</v>
      </c>
      <c r="D102">
        <v>152</v>
      </c>
      <c r="E102">
        <v>1991</v>
      </c>
      <c r="F102">
        <v>3597</v>
      </c>
      <c r="G102">
        <v>5066</v>
      </c>
      <c r="H102">
        <v>944</v>
      </c>
      <c r="I102">
        <v>298</v>
      </c>
      <c r="J102" t="s">
        <v>8</v>
      </c>
      <c r="K102" t="s">
        <v>8</v>
      </c>
      <c r="L102">
        <f t="shared" ref="L102:L134" si="6">SUM(B102:K102)</f>
        <v>12049</v>
      </c>
      <c r="M102" t="s">
        <v>17</v>
      </c>
    </row>
    <row r="103" spans="1:13" x14ac:dyDescent="0.2">
      <c r="A103">
        <v>1972</v>
      </c>
      <c r="B103" t="s">
        <v>8</v>
      </c>
      <c r="C103">
        <v>0</v>
      </c>
      <c r="D103">
        <v>118</v>
      </c>
      <c r="E103">
        <v>2277</v>
      </c>
      <c r="F103">
        <v>4308</v>
      </c>
      <c r="G103">
        <v>4054</v>
      </c>
      <c r="H103">
        <v>855</v>
      </c>
      <c r="I103">
        <v>185</v>
      </c>
      <c r="J103" t="s">
        <v>8</v>
      </c>
      <c r="K103" t="s">
        <v>8</v>
      </c>
      <c r="L103">
        <f t="shared" si="6"/>
        <v>11797</v>
      </c>
      <c r="M103" t="s">
        <v>17</v>
      </c>
    </row>
    <row r="104" spans="1:13" x14ac:dyDescent="0.2">
      <c r="A104">
        <v>1973</v>
      </c>
      <c r="B104" t="s">
        <v>8</v>
      </c>
      <c r="C104">
        <v>16</v>
      </c>
      <c r="D104">
        <v>139</v>
      </c>
      <c r="E104">
        <v>1356</v>
      </c>
      <c r="F104">
        <v>4341</v>
      </c>
      <c r="G104">
        <v>7605</v>
      </c>
      <c r="H104">
        <v>2864</v>
      </c>
      <c r="I104">
        <v>1628</v>
      </c>
      <c r="J104" t="s">
        <v>8</v>
      </c>
      <c r="K104" t="s">
        <v>8</v>
      </c>
      <c r="L104">
        <f t="shared" si="6"/>
        <v>17949</v>
      </c>
      <c r="M104" t="s">
        <v>17</v>
      </c>
    </row>
    <row r="105" spans="1:13" x14ac:dyDescent="0.2">
      <c r="A105">
        <v>1974</v>
      </c>
      <c r="B105" t="s">
        <v>8</v>
      </c>
      <c r="C105">
        <v>30</v>
      </c>
      <c r="D105">
        <v>56</v>
      </c>
      <c r="E105">
        <v>1445</v>
      </c>
      <c r="F105">
        <v>7381</v>
      </c>
      <c r="G105">
        <v>6345</v>
      </c>
      <c r="H105">
        <v>2580</v>
      </c>
      <c r="I105">
        <v>106</v>
      </c>
      <c r="J105" t="s">
        <v>8</v>
      </c>
      <c r="K105" t="s">
        <v>8</v>
      </c>
      <c r="L105">
        <f t="shared" si="6"/>
        <v>17943</v>
      </c>
      <c r="M105" t="s">
        <v>17</v>
      </c>
    </row>
    <row r="106" spans="1:13" x14ac:dyDescent="0.2">
      <c r="A106">
        <v>1975</v>
      </c>
      <c r="B106" t="s">
        <v>8</v>
      </c>
      <c r="C106">
        <v>7</v>
      </c>
      <c r="D106">
        <v>138</v>
      </c>
      <c r="E106">
        <v>2927</v>
      </c>
      <c r="F106">
        <v>4590</v>
      </c>
      <c r="G106">
        <v>4753</v>
      </c>
      <c r="H106">
        <v>1273</v>
      </c>
      <c r="I106">
        <v>166</v>
      </c>
      <c r="J106" t="s">
        <v>8</v>
      </c>
      <c r="K106" t="s">
        <v>8</v>
      </c>
      <c r="L106">
        <f t="shared" si="6"/>
        <v>13854</v>
      </c>
      <c r="M106" t="s">
        <v>17</v>
      </c>
    </row>
    <row r="107" spans="1:13" x14ac:dyDescent="0.2">
      <c r="A107">
        <v>1976</v>
      </c>
      <c r="B107" t="s">
        <v>8</v>
      </c>
      <c r="C107" t="s">
        <v>8</v>
      </c>
      <c r="D107">
        <v>161</v>
      </c>
      <c r="E107">
        <v>3647</v>
      </c>
      <c r="F107">
        <v>8052</v>
      </c>
      <c r="G107">
        <v>8383</v>
      </c>
      <c r="H107">
        <v>2226</v>
      </c>
      <c r="I107">
        <v>910</v>
      </c>
      <c r="J107" t="s">
        <v>8</v>
      </c>
      <c r="K107" t="s">
        <v>8</v>
      </c>
      <c r="L107">
        <f t="shared" si="6"/>
        <v>23379</v>
      </c>
      <c r="M107" t="s">
        <v>17</v>
      </c>
    </row>
    <row r="108" spans="1:13" x14ac:dyDescent="0.2">
      <c r="A108">
        <v>1977</v>
      </c>
      <c r="B108" t="s">
        <v>8</v>
      </c>
      <c r="C108" t="s">
        <v>8</v>
      </c>
      <c r="D108">
        <v>693</v>
      </c>
      <c r="E108">
        <v>1887</v>
      </c>
      <c r="F108">
        <v>10792</v>
      </c>
      <c r="G108">
        <v>5462</v>
      </c>
      <c r="H108">
        <v>1204</v>
      </c>
      <c r="I108">
        <v>190</v>
      </c>
      <c r="J108" t="s">
        <v>8</v>
      </c>
      <c r="K108" t="s">
        <v>8</v>
      </c>
      <c r="L108">
        <f t="shared" si="6"/>
        <v>20228</v>
      </c>
      <c r="M108" t="s">
        <v>17</v>
      </c>
    </row>
    <row r="109" spans="1:13" x14ac:dyDescent="0.2">
      <c r="A109">
        <v>1978</v>
      </c>
      <c r="B109" t="s">
        <v>8</v>
      </c>
      <c r="C109" t="s">
        <v>8</v>
      </c>
      <c r="D109">
        <v>75</v>
      </c>
      <c r="E109">
        <v>2466</v>
      </c>
      <c r="F109">
        <v>5122</v>
      </c>
      <c r="G109">
        <v>3907</v>
      </c>
      <c r="H109">
        <v>903</v>
      </c>
      <c r="I109">
        <v>263</v>
      </c>
      <c r="J109">
        <v>1</v>
      </c>
      <c r="K109" t="s">
        <v>8</v>
      </c>
      <c r="L109">
        <f t="shared" si="6"/>
        <v>12737</v>
      </c>
      <c r="M109" t="s">
        <v>17</v>
      </c>
    </row>
    <row r="110" spans="1:13" x14ac:dyDescent="0.2">
      <c r="A110">
        <v>1979</v>
      </c>
      <c r="B110" t="s">
        <v>8</v>
      </c>
      <c r="C110" t="s">
        <v>8</v>
      </c>
      <c r="D110">
        <v>267</v>
      </c>
      <c r="E110">
        <v>4</v>
      </c>
      <c r="F110">
        <v>5920</v>
      </c>
      <c r="G110">
        <v>5372</v>
      </c>
      <c r="H110">
        <v>151</v>
      </c>
      <c r="I110">
        <v>65</v>
      </c>
      <c r="J110">
        <v>1</v>
      </c>
      <c r="K110" t="s">
        <v>8</v>
      </c>
      <c r="L110">
        <f t="shared" si="6"/>
        <v>11780</v>
      </c>
      <c r="M110" t="s">
        <v>17</v>
      </c>
    </row>
    <row r="111" spans="1:13" x14ac:dyDescent="0.2">
      <c r="A111">
        <v>1980</v>
      </c>
      <c r="B111" t="s">
        <v>8</v>
      </c>
      <c r="C111" t="s">
        <v>8</v>
      </c>
      <c r="D111">
        <v>302</v>
      </c>
      <c r="E111">
        <v>305</v>
      </c>
      <c r="F111">
        <v>1963</v>
      </c>
      <c r="G111">
        <v>3744</v>
      </c>
      <c r="H111">
        <v>531</v>
      </c>
      <c r="I111">
        <v>177</v>
      </c>
      <c r="J111" t="s">
        <v>8</v>
      </c>
      <c r="K111" t="s">
        <v>8</v>
      </c>
      <c r="L111">
        <f t="shared" si="6"/>
        <v>7022</v>
      </c>
      <c r="M111" t="s">
        <v>17</v>
      </c>
    </row>
    <row r="112" spans="1:13" x14ac:dyDescent="0.2">
      <c r="A112">
        <v>1981</v>
      </c>
      <c r="B112" t="s">
        <v>8</v>
      </c>
      <c r="C112" t="s">
        <v>8</v>
      </c>
      <c r="D112">
        <v>1267</v>
      </c>
      <c r="E112">
        <v>0</v>
      </c>
      <c r="F112">
        <v>5094</v>
      </c>
      <c r="G112">
        <v>4747</v>
      </c>
      <c r="H112">
        <v>67</v>
      </c>
      <c r="I112">
        <v>65</v>
      </c>
      <c r="J112">
        <v>0</v>
      </c>
      <c r="K112" t="s">
        <v>8</v>
      </c>
      <c r="L112">
        <f t="shared" si="6"/>
        <v>11240</v>
      </c>
      <c r="M112" t="s">
        <v>17</v>
      </c>
    </row>
    <row r="113" spans="1:13" x14ac:dyDescent="0.2">
      <c r="A113">
        <v>1982</v>
      </c>
      <c r="B113" t="s">
        <v>8</v>
      </c>
      <c r="C113" t="s">
        <v>8</v>
      </c>
      <c r="D113">
        <v>544</v>
      </c>
      <c r="E113">
        <v>688</v>
      </c>
      <c r="F113">
        <v>3503</v>
      </c>
      <c r="G113">
        <v>345</v>
      </c>
      <c r="H113">
        <v>293</v>
      </c>
      <c r="I113">
        <v>398</v>
      </c>
      <c r="J113">
        <v>0</v>
      </c>
      <c r="K113" t="s">
        <v>8</v>
      </c>
      <c r="L113">
        <f t="shared" si="6"/>
        <v>5771</v>
      </c>
      <c r="M113" t="s">
        <v>17</v>
      </c>
    </row>
    <row r="114" spans="1:13" x14ac:dyDescent="0.2">
      <c r="A114">
        <v>1983</v>
      </c>
      <c r="B114" t="s">
        <v>8</v>
      </c>
      <c r="C114" t="s">
        <v>8</v>
      </c>
      <c r="D114">
        <v>232</v>
      </c>
      <c r="E114">
        <v>228</v>
      </c>
      <c r="F114">
        <v>3939</v>
      </c>
      <c r="G114">
        <v>1848</v>
      </c>
      <c r="H114">
        <v>484</v>
      </c>
      <c r="I114">
        <v>255</v>
      </c>
      <c r="J114">
        <v>18</v>
      </c>
      <c r="K114" t="s">
        <v>8</v>
      </c>
      <c r="L114">
        <f t="shared" si="6"/>
        <v>7004</v>
      </c>
      <c r="M114" t="s">
        <v>17</v>
      </c>
    </row>
    <row r="115" spans="1:13" x14ac:dyDescent="0.2">
      <c r="A115">
        <v>1984</v>
      </c>
      <c r="B115" t="s">
        <v>8</v>
      </c>
      <c r="C115" t="s">
        <v>8</v>
      </c>
      <c r="D115">
        <v>52</v>
      </c>
      <c r="E115">
        <v>159</v>
      </c>
      <c r="F115">
        <v>922</v>
      </c>
      <c r="G115">
        <v>776</v>
      </c>
      <c r="H115">
        <v>29</v>
      </c>
      <c r="I115">
        <v>0</v>
      </c>
      <c r="J115">
        <v>0</v>
      </c>
      <c r="K115" t="s">
        <v>8</v>
      </c>
      <c r="L115">
        <f t="shared" si="6"/>
        <v>1938</v>
      </c>
      <c r="M115" t="s">
        <v>17</v>
      </c>
    </row>
    <row r="116" spans="1:13" x14ac:dyDescent="0.2">
      <c r="A116">
        <v>1985</v>
      </c>
      <c r="B116" t="s">
        <v>8</v>
      </c>
      <c r="C116" t="s">
        <v>8</v>
      </c>
      <c r="D116">
        <v>907</v>
      </c>
      <c r="E116">
        <v>426</v>
      </c>
      <c r="F116">
        <v>1561</v>
      </c>
      <c r="G116">
        <v>922</v>
      </c>
      <c r="H116">
        <v>118</v>
      </c>
      <c r="I116">
        <v>153</v>
      </c>
      <c r="J116">
        <v>0</v>
      </c>
      <c r="K116" t="s">
        <v>8</v>
      </c>
      <c r="L116">
        <f t="shared" si="6"/>
        <v>4087</v>
      </c>
      <c r="M116" t="s">
        <v>17</v>
      </c>
    </row>
    <row r="117" spans="1:13" x14ac:dyDescent="0.2">
      <c r="A117">
        <v>1986</v>
      </c>
      <c r="B117" t="s">
        <v>8</v>
      </c>
      <c r="C117" t="s">
        <v>8</v>
      </c>
      <c r="D117">
        <v>864</v>
      </c>
      <c r="E117">
        <v>826</v>
      </c>
      <c r="F117">
        <v>5453</v>
      </c>
      <c r="G117">
        <v>414</v>
      </c>
      <c r="H117">
        <v>345</v>
      </c>
      <c r="I117">
        <v>739</v>
      </c>
      <c r="J117" t="s">
        <v>8</v>
      </c>
      <c r="K117" t="s">
        <v>8</v>
      </c>
      <c r="L117">
        <f t="shared" si="6"/>
        <v>8641</v>
      </c>
      <c r="M117" t="s">
        <v>17</v>
      </c>
    </row>
    <row r="118" spans="1:13" x14ac:dyDescent="0.2">
      <c r="A118">
        <v>1987</v>
      </c>
      <c r="B118" t="s">
        <v>8</v>
      </c>
      <c r="C118" t="s">
        <v>8</v>
      </c>
      <c r="D118">
        <v>1014</v>
      </c>
      <c r="E118">
        <v>945</v>
      </c>
      <c r="F118">
        <v>3145</v>
      </c>
      <c r="G118">
        <v>1584</v>
      </c>
      <c r="H118">
        <v>1198</v>
      </c>
      <c r="I118">
        <v>821</v>
      </c>
      <c r="J118" t="s">
        <v>8</v>
      </c>
      <c r="K118" t="s">
        <v>8</v>
      </c>
      <c r="L118">
        <f t="shared" si="6"/>
        <v>8707</v>
      </c>
      <c r="M118" t="s">
        <v>17</v>
      </c>
    </row>
    <row r="119" spans="1:13" x14ac:dyDescent="0.2">
      <c r="A119">
        <v>1988</v>
      </c>
      <c r="B119" t="s">
        <v>8</v>
      </c>
      <c r="C119" t="s">
        <v>8</v>
      </c>
      <c r="D119">
        <v>855</v>
      </c>
      <c r="E119">
        <v>1053</v>
      </c>
      <c r="F119">
        <v>4793</v>
      </c>
      <c r="G119">
        <v>4021</v>
      </c>
      <c r="H119">
        <v>875</v>
      </c>
      <c r="I119">
        <v>815</v>
      </c>
      <c r="J119" t="s">
        <v>8</v>
      </c>
      <c r="K119" t="s">
        <v>8</v>
      </c>
      <c r="L119">
        <f t="shared" si="6"/>
        <v>12412</v>
      </c>
      <c r="M119" t="s">
        <v>17</v>
      </c>
    </row>
    <row r="120" spans="1:13" x14ac:dyDescent="0.2">
      <c r="A120">
        <v>1989</v>
      </c>
      <c r="B120" t="s">
        <v>8</v>
      </c>
      <c r="C120" t="s">
        <v>8</v>
      </c>
      <c r="D120">
        <v>938</v>
      </c>
      <c r="E120">
        <v>1652</v>
      </c>
      <c r="F120">
        <v>4229</v>
      </c>
      <c r="G120">
        <v>1405</v>
      </c>
      <c r="H120">
        <v>491</v>
      </c>
      <c r="I120">
        <v>473</v>
      </c>
      <c r="J120" t="s">
        <v>8</v>
      </c>
      <c r="K120" t="s">
        <v>8</v>
      </c>
      <c r="L120">
        <f t="shared" si="6"/>
        <v>9188</v>
      </c>
      <c r="M120" t="s">
        <v>17</v>
      </c>
    </row>
    <row r="121" spans="1:13" x14ac:dyDescent="0.2">
      <c r="A121">
        <v>1990</v>
      </c>
      <c r="B121" t="s">
        <v>8</v>
      </c>
      <c r="C121" t="s">
        <v>8</v>
      </c>
      <c r="D121">
        <v>459</v>
      </c>
      <c r="E121">
        <v>1423</v>
      </c>
      <c r="F121">
        <v>1555</v>
      </c>
      <c r="G121">
        <v>560</v>
      </c>
      <c r="H121">
        <v>184</v>
      </c>
      <c r="I121">
        <v>120</v>
      </c>
      <c r="J121" t="s">
        <v>8</v>
      </c>
      <c r="K121" t="s">
        <v>8</v>
      </c>
      <c r="L121">
        <f t="shared" si="6"/>
        <v>4301</v>
      </c>
      <c r="M121" t="s">
        <v>17</v>
      </c>
    </row>
    <row r="122" spans="1:13" x14ac:dyDescent="0.2">
      <c r="A122">
        <v>1991</v>
      </c>
      <c r="B122" t="s">
        <v>8</v>
      </c>
      <c r="C122" t="s">
        <v>8</v>
      </c>
      <c r="D122">
        <v>571</v>
      </c>
      <c r="E122">
        <v>2044</v>
      </c>
      <c r="F122">
        <v>894</v>
      </c>
      <c r="G122">
        <v>587</v>
      </c>
      <c r="H122">
        <v>527</v>
      </c>
      <c r="I122">
        <v>439</v>
      </c>
      <c r="J122" t="s">
        <v>8</v>
      </c>
      <c r="K122" t="s">
        <v>8</v>
      </c>
      <c r="L122">
        <f t="shared" si="6"/>
        <v>5062</v>
      </c>
      <c r="M122" t="s">
        <v>17</v>
      </c>
    </row>
    <row r="123" spans="1:13" x14ac:dyDescent="0.2">
      <c r="A123">
        <v>1992</v>
      </c>
      <c r="B123" t="s">
        <v>8</v>
      </c>
      <c r="C123" t="s">
        <v>8</v>
      </c>
      <c r="D123">
        <v>1405</v>
      </c>
      <c r="E123" t="s">
        <v>8</v>
      </c>
      <c r="F123">
        <v>1119</v>
      </c>
      <c r="G123">
        <v>1684</v>
      </c>
      <c r="H123">
        <v>746</v>
      </c>
      <c r="I123">
        <v>884</v>
      </c>
      <c r="J123" t="s">
        <v>8</v>
      </c>
      <c r="K123" t="s">
        <v>8</v>
      </c>
      <c r="L123">
        <f t="shared" si="6"/>
        <v>5838</v>
      </c>
      <c r="M123" t="s">
        <v>17</v>
      </c>
    </row>
    <row r="124" spans="1:13" x14ac:dyDescent="0.2">
      <c r="A124">
        <v>1993</v>
      </c>
      <c r="B124" t="s">
        <v>8</v>
      </c>
      <c r="C124" t="s">
        <v>8</v>
      </c>
      <c r="D124">
        <v>1352</v>
      </c>
      <c r="E124">
        <v>1083</v>
      </c>
      <c r="F124">
        <v>1516</v>
      </c>
      <c r="G124">
        <v>770</v>
      </c>
      <c r="H124">
        <v>725</v>
      </c>
      <c r="I124">
        <v>462</v>
      </c>
      <c r="J124" t="s">
        <v>8</v>
      </c>
      <c r="K124" t="s">
        <v>8</v>
      </c>
      <c r="L124">
        <f t="shared" si="6"/>
        <v>5908</v>
      </c>
      <c r="M124" t="s">
        <v>17</v>
      </c>
    </row>
    <row r="125" spans="1:13" x14ac:dyDescent="0.2">
      <c r="A125">
        <v>1994</v>
      </c>
      <c r="B125" t="s">
        <v>8</v>
      </c>
      <c r="C125" t="s">
        <v>8</v>
      </c>
      <c r="D125">
        <v>813</v>
      </c>
      <c r="E125">
        <v>831</v>
      </c>
      <c r="F125" t="s">
        <v>8</v>
      </c>
      <c r="G125" t="s">
        <v>8</v>
      </c>
      <c r="H125">
        <v>201</v>
      </c>
      <c r="I125">
        <v>289</v>
      </c>
      <c r="J125" t="s">
        <v>8</v>
      </c>
      <c r="K125" t="s">
        <v>8</v>
      </c>
      <c r="L125">
        <f t="shared" si="6"/>
        <v>2134</v>
      </c>
      <c r="M125" t="s">
        <v>17</v>
      </c>
    </row>
    <row r="126" spans="1:13" x14ac:dyDescent="0.2">
      <c r="A126">
        <v>1995</v>
      </c>
      <c r="B126" t="s">
        <v>8</v>
      </c>
      <c r="C126" t="s">
        <v>8</v>
      </c>
      <c r="D126">
        <v>583</v>
      </c>
      <c r="E126">
        <v>987</v>
      </c>
      <c r="F126" t="s">
        <v>8</v>
      </c>
      <c r="G126">
        <v>1596</v>
      </c>
      <c r="H126">
        <v>808</v>
      </c>
      <c r="I126">
        <v>694</v>
      </c>
      <c r="J126" t="s">
        <v>8</v>
      </c>
      <c r="K126" t="s">
        <v>8</v>
      </c>
      <c r="L126">
        <f t="shared" si="6"/>
        <v>4668</v>
      </c>
      <c r="M126" t="s">
        <v>17</v>
      </c>
    </row>
    <row r="127" spans="1:13" x14ac:dyDescent="0.2">
      <c r="A127">
        <v>1996</v>
      </c>
      <c r="B127" t="s">
        <v>8</v>
      </c>
      <c r="C127" t="s">
        <v>8</v>
      </c>
      <c r="D127">
        <v>1023</v>
      </c>
      <c r="E127">
        <v>1125</v>
      </c>
      <c r="F127" t="s">
        <v>8</v>
      </c>
      <c r="G127">
        <v>1308</v>
      </c>
      <c r="H127">
        <v>773</v>
      </c>
      <c r="I127">
        <v>529</v>
      </c>
      <c r="J127" t="s">
        <v>8</v>
      </c>
      <c r="K127" t="s">
        <v>8</v>
      </c>
      <c r="L127">
        <f t="shared" si="6"/>
        <v>4758</v>
      </c>
      <c r="M127" t="s">
        <v>17</v>
      </c>
    </row>
    <row r="128" spans="1:13" x14ac:dyDescent="0.2">
      <c r="A128">
        <v>1997</v>
      </c>
      <c r="B128" t="s">
        <v>8</v>
      </c>
      <c r="C128">
        <v>226</v>
      </c>
      <c r="D128">
        <v>1388</v>
      </c>
      <c r="E128">
        <v>1331</v>
      </c>
      <c r="F128" t="s">
        <v>8</v>
      </c>
      <c r="G128">
        <v>1296</v>
      </c>
      <c r="H128">
        <v>728</v>
      </c>
      <c r="I128">
        <v>202</v>
      </c>
      <c r="J128" t="s">
        <v>8</v>
      </c>
      <c r="K128" t="s">
        <v>8</v>
      </c>
      <c r="L128">
        <f t="shared" si="6"/>
        <v>5171</v>
      </c>
      <c r="M128" t="s">
        <v>17</v>
      </c>
    </row>
    <row r="129" spans="1:13" x14ac:dyDescent="0.2">
      <c r="A129">
        <v>1998</v>
      </c>
      <c r="B129" t="s">
        <v>8</v>
      </c>
      <c r="C129">
        <v>667</v>
      </c>
      <c r="D129">
        <v>1339</v>
      </c>
      <c r="E129">
        <v>1175</v>
      </c>
      <c r="F129" t="s">
        <v>8</v>
      </c>
      <c r="G129">
        <v>950</v>
      </c>
      <c r="H129">
        <v>217</v>
      </c>
      <c r="I129">
        <v>148</v>
      </c>
      <c r="J129" t="s">
        <v>8</v>
      </c>
      <c r="K129" t="s">
        <v>8</v>
      </c>
      <c r="L129">
        <f t="shared" si="6"/>
        <v>4496</v>
      </c>
      <c r="M129" t="s">
        <v>17</v>
      </c>
    </row>
    <row r="130" spans="1:13" x14ac:dyDescent="0.2">
      <c r="A130">
        <v>1999</v>
      </c>
      <c r="B130" t="s">
        <v>8</v>
      </c>
      <c r="C130">
        <v>148</v>
      </c>
      <c r="D130">
        <v>389</v>
      </c>
      <c r="E130">
        <v>456</v>
      </c>
      <c r="F130">
        <v>284</v>
      </c>
      <c r="G130">
        <v>135</v>
      </c>
      <c r="H130">
        <v>26</v>
      </c>
      <c r="I130">
        <v>104</v>
      </c>
      <c r="J130" t="s">
        <v>8</v>
      </c>
      <c r="K130" t="s">
        <v>8</v>
      </c>
      <c r="L130">
        <f t="shared" si="6"/>
        <v>1542</v>
      </c>
      <c r="M130" t="s">
        <v>17</v>
      </c>
    </row>
    <row r="131" spans="1:13" x14ac:dyDescent="0.2">
      <c r="A131">
        <v>2000</v>
      </c>
      <c r="B131" t="s">
        <v>8</v>
      </c>
      <c r="C131">
        <v>81</v>
      </c>
      <c r="D131">
        <v>460</v>
      </c>
      <c r="E131">
        <v>486</v>
      </c>
      <c r="F131">
        <v>374</v>
      </c>
      <c r="G131">
        <v>551</v>
      </c>
      <c r="H131">
        <v>523</v>
      </c>
      <c r="I131">
        <v>222</v>
      </c>
      <c r="J131" t="s">
        <v>8</v>
      </c>
      <c r="K131" t="s">
        <v>8</v>
      </c>
      <c r="L131">
        <f t="shared" si="6"/>
        <v>2697</v>
      </c>
      <c r="M131" t="s">
        <v>17</v>
      </c>
    </row>
    <row r="132" spans="1:13" x14ac:dyDescent="0.2">
      <c r="A132">
        <v>2001</v>
      </c>
      <c r="B132" t="s">
        <v>8</v>
      </c>
      <c r="C132">
        <v>446</v>
      </c>
      <c r="D132">
        <v>1264</v>
      </c>
      <c r="E132">
        <v>1033</v>
      </c>
      <c r="F132">
        <v>495</v>
      </c>
      <c r="G132">
        <v>1081</v>
      </c>
      <c r="H132">
        <v>591</v>
      </c>
      <c r="I132">
        <v>338</v>
      </c>
      <c r="J132" t="s">
        <v>8</v>
      </c>
      <c r="K132" t="s">
        <v>8</v>
      </c>
      <c r="L132">
        <f t="shared" si="6"/>
        <v>5248</v>
      </c>
      <c r="M132" t="s">
        <v>17</v>
      </c>
    </row>
    <row r="133" spans="1:13" x14ac:dyDescent="0.2">
      <c r="A133">
        <v>2002</v>
      </c>
      <c r="B133">
        <v>186</v>
      </c>
      <c r="C133">
        <v>345</v>
      </c>
      <c r="D133">
        <v>788</v>
      </c>
      <c r="E133">
        <v>471</v>
      </c>
      <c r="F133">
        <v>278</v>
      </c>
      <c r="G133">
        <v>411</v>
      </c>
      <c r="H133">
        <v>746</v>
      </c>
      <c r="I133">
        <v>1166</v>
      </c>
      <c r="J133" t="s">
        <v>8</v>
      </c>
      <c r="K133" t="s">
        <v>8</v>
      </c>
      <c r="L133">
        <f t="shared" si="6"/>
        <v>4391</v>
      </c>
      <c r="M133" t="s">
        <v>17</v>
      </c>
    </row>
    <row r="134" spans="1:13" x14ac:dyDescent="0.2">
      <c r="A134">
        <v>2003</v>
      </c>
      <c r="B134">
        <v>41</v>
      </c>
      <c r="C134">
        <v>265</v>
      </c>
      <c r="D134">
        <v>884</v>
      </c>
      <c r="E134">
        <v>528</v>
      </c>
      <c r="F134">
        <v>470</v>
      </c>
      <c r="G134">
        <v>626</v>
      </c>
      <c r="H134">
        <v>927</v>
      </c>
      <c r="I134">
        <v>821</v>
      </c>
      <c r="J134" t="s">
        <v>8</v>
      </c>
      <c r="K134" t="s">
        <v>8</v>
      </c>
      <c r="L134">
        <f t="shared" si="6"/>
        <v>4562</v>
      </c>
      <c r="M134" t="s">
        <v>17</v>
      </c>
    </row>
    <row r="135" spans="1:13" x14ac:dyDescent="0.2">
      <c r="A135">
        <v>2004</v>
      </c>
      <c r="B135">
        <v>485</v>
      </c>
      <c r="C135">
        <v>1060</v>
      </c>
      <c r="D135">
        <v>1279</v>
      </c>
      <c r="E135">
        <v>628</v>
      </c>
      <c r="F135">
        <v>383</v>
      </c>
      <c r="G135">
        <v>405</v>
      </c>
      <c r="H135">
        <v>496</v>
      </c>
      <c r="I135">
        <v>103</v>
      </c>
      <c r="J135" t="s">
        <v>8</v>
      </c>
      <c r="K135" t="s">
        <v>8</v>
      </c>
      <c r="L135">
        <f>SUM(B135:K135)</f>
        <v>4839</v>
      </c>
      <c r="M135" t="s">
        <v>17</v>
      </c>
    </row>
    <row r="136" spans="1:13" x14ac:dyDescent="0.2">
      <c r="A136">
        <v>2005</v>
      </c>
      <c r="B136">
        <v>296</v>
      </c>
      <c r="C136">
        <v>145</v>
      </c>
      <c r="D136">
        <v>554</v>
      </c>
      <c r="E136">
        <v>1953</v>
      </c>
      <c r="F136" t="s">
        <v>8</v>
      </c>
      <c r="G136" t="s">
        <v>8</v>
      </c>
      <c r="H136">
        <v>1005</v>
      </c>
      <c r="I136">
        <v>326</v>
      </c>
      <c r="J136" t="s">
        <v>8</v>
      </c>
      <c r="K136" t="s">
        <v>8</v>
      </c>
      <c r="L136">
        <f>SUM(B136:K136)</f>
        <v>4279</v>
      </c>
      <c r="M136" t="s">
        <v>17</v>
      </c>
    </row>
    <row r="137" spans="1:13" x14ac:dyDescent="0.2">
      <c r="A137">
        <v>2006</v>
      </c>
      <c r="B137" t="s">
        <v>8</v>
      </c>
      <c r="C137" t="s">
        <v>8</v>
      </c>
      <c r="D137" t="s">
        <v>8</v>
      </c>
      <c r="E137">
        <v>838</v>
      </c>
      <c r="F137">
        <v>471</v>
      </c>
      <c r="G137">
        <v>151</v>
      </c>
      <c r="H137">
        <v>413</v>
      </c>
      <c r="I137">
        <v>250</v>
      </c>
      <c r="J137">
        <v>93</v>
      </c>
      <c r="K137" t="s">
        <v>8</v>
      </c>
      <c r="L137">
        <f>SUM(B137:K137)</f>
        <v>2216</v>
      </c>
      <c r="M137" t="s">
        <v>17</v>
      </c>
    </row>
    <row r="138" spans="1:13" x14ac:dyDescent="0.2">
      <c r="A138">
        <v>2007</v>
      </c>
      <c r="B138" t="s">
        <v>8</v>
      </c>
      <c r="C138">
        <v>81</v>
      </c>
      <c r="D138">
        <v>347</v>
      </c>
      <c r="E138">
        <v>286</v>
      </c>
      <c r="F138">
        <v>94</v>
      </c>
      <c r="G138">
        <v>170</v>
      </c>
      <c r="H138">
        <v>91</v>
      </c>
      <c r="I138">
        <v>29</v>
      </c>
      <c r="J138">
        <v>6</v>
      </c>
      <c r="K138" t="s">
        <v>8</v>
      </c>
      <c r="L138">
        <f>SUM(B138:K138)</f>
        <v>1104</v>
      </c>
      <c r="M138" t="s">
        <v>17</v>
      </c>
    </row>
    <row r="139" spans="1:13" x14ac:dyDescent="0.2">
      <c r="A139">
        <v>2008</v>
      </c>
      <c r="B139" t="s">
        <v>8</v>
      </c>
      <c r="C139" t="s">
        <v>8</v>
      </c>
      <c r="D139" t="s">
        <v>8</v>
      </c>
      <c r="E139" t="s">
        <v>8</v>
      </c>
      <c r="F139" t="s">
        <v>8</v>
      </c>
      <c r="G139" t="s">
        <v>8</v>
      </c>
      <c r="H139" t="s">
        <v>8</v>
      </c>
      <c r="I139" t="s">
        <v>8</v>
      </c>
      <c r="J139" t="s">
        <v>8</v>
      </c>
      <c r="K139" t="s">
        <v>8</v>
      </c>
      <c r="L139" t="s">
        <v>8</v>
      </c>
      <c r="M139" t="s">
        <v>17</v>
      </c>
    </row>
    <row r="140" spans="1:13" x14ac:dyDescent="0.2">
      <c r="A140">
        <v>2009</v>
      </c>
      <c r="B140" t="s">
        <v>8</v>
      </c>
      <c r="C140" t="s">
        <v>8</v>
      </c>
      <c r="D140" t="s">
        <v>8</v>
      </c>
      <c r="E140" t="s">
        <v>8</v>
      </c>
      <c r="F140" t="s">
        <v>8</v>
      </c>
      <c r="G140" t="s">
        <v>8</v>
      </c>
      <c r="H140">
        <v>286</v>
      </c>
      <c r="I140" t="s">
        <v>8</v>
      </c>
      <c r="J140" t="s">
        <v>8</v>
      </c>
      <c r="K140" t="s">
        <v>8</v>
      </c>
      <c r="L140">
        <f t="shared" ref="L140:L151" si="7">SUM(B140:K140)</f>
        <v>286</v>
      </c>
      <c r="M140" t="s">
        <v>17</v>
      </c>
    </row>
    <row r="141" spans="1:13" x14ac:dyDescent="0.2">
      <c r="A141">
        <v>2010</v>
      </c>
      <c r="B141" t="s">
        <v>8</v>
      </c>
      <c r="C141" t="s">
        <v>8</v>
      </c>
      <c r="D141">
        <v>477</v>
      </c>
      <c r="E141">
        <v>411</v>
      </c>
      <c r="F141">
        <v>290</v>
      </c>
      <c r="G141">
        <f>185+96+46+19</f>
        <v>346</v>
      </c>
      <c r="H141" t="s">
        <v>8</v>
      </c>
      <c r="I141" t="s">
        <v>8</v>
      </c>
      <c r="J141" t="s">
        <v>8</v>
      </c>
      <c r="K141" t="s">
        <v>8</v>
      </c>
      <c r="L141">
        <f t="shared" si="7"/>
        <v>1524</v>
      </c>
      <c r="M141" t="s">
        <v>17</v>
      </c>
    </row>
    <row r="142" spans="1:13" x14ac:dyDescent="0.2">
      <c r="A142">
        <v>2011</v>
      </c>
      <c r="B142" t="s">
        <v>8</v>
      </c>
      <c r="C142">
        <v>60</v>
      </c>
      <c r="D142">
        <v>325</v>
      </c>
      <c r="E142">
        <v>229</v>
      </c>
      <c r="F142">
        <v>22</v>
      </c>
      <c r="G142">
        <v>101</v>
      </c>
      <c r="H142" t="s">
        <v>8</v>
      </c>
      <c r="I142">
        <v>11</v>
      </c>
      <c r="J142" t="s">
        <v>8</v>
      </c>
      <c r="K142" t="s">
        <v>8</v>
      </c>
      <c r="L142">
        <f t="shared" si="7"/>
        <v>748</v>
      </c>
      <c r="M142" t="s">
        <v>17</v>
      </c>
    </row>
    <row r="143" spans="1:13" x14ac:dyDescent="0.2">
      <c r="A143">
        <v>2012</v>
      </c>
      <c r="B143" t="s">
        <v>8</v>
      </c>
      <c r="C143">
        <v>155</v>
      </c>
      <c r="D143">
        <v>475</v>
      </c>
      <c r="E143">
        <v>335</v>
      </c>
      <c r="F143">
        <v>114</v>
      </c>
      <c r="G143">
        <v>312</v>
      </c>
      <c r="H143">
        <v>465</v>
      </c>
      <c r="I143">
        <v>256</v>
      </c>
      <c r="J143" t="s">
        <v>8</v>
      </c>
      <c r="K143" t="s">
        <v>8</v>
      </c>
      <c r="L143">
        <f t="shared" si="7"/>
        <v>2112</v>
      </c>
      <c r="M143" t="s">
        <v>17</v>
      </c>
    </row>
    <row r="144" spans="1:13" x14ac:dyDescent="0.2">
      <c r="A144">
        <v>2013</v>
      </c>
      <c r="B144" t="s">
        <v>8</v>
      </c>
      <c r="C144">
        <v>334</v>
      </c>
      <c r="D144">
        <v>484</v>
      </c>
      <c r="E144">
        <v>263</v>
      </c>
      <c r="F144">
        <v>141</v>
      </c>
      <c r="G144">
        <v>325</v>
      </c>
      <c r="H144">
        <v>98</v>
      </c>
      <c r="I144">
        <v>77</v>
      </c>
      <c r="J144" t="s">
        <v>8</v>
      </c>
      <c r="K144" t="s">
        <v>8</v>
      </c>
      <c r="L144">
        <f t="shared" si="7"/>
        <v>1722</v>
      </c>
      <c r="M144" t="s">
        <v>17</v>
      </c>
    </row>
    <row r="145" spans="1:13" x14ac:dyDescent="0.2">
      <c r="A145">
        <v>2014</v>
      </c>
      <c r="B145" t="s">
        <v>8</v>
      </c>
      <c r="C145">
        <v>469</v>
      </c>
      <c r="D145">
        <v>1076</v>
      </c>
      <c r="E145">
        <v>507</v>
      </c>
      <c r="F145">
        <v>354</v>
      </c>
      <c r="G145">
        <v>932</v>
      </c>
      <c r="H145">
        <v>255</v>
      </c>
      <c r="I145">
        <v>104</v>
      </c>
      <c r="J145" t="s">
        <v>8</v>
      </c>
      <c r="K145" t="s">
        <v>8</v>
      </c>
      <c r="L145">
        <f t="shared" si="7"/>
        <v>3697</v>
      </c>
      <c r="M145" t="s">
        <v>17</v>
      </c>
    </row>
    <row r="146" spans="1:13" x14ac:dyDescent="0.2">
      <c r="A146">
        <v>2015</v>
      </c>
      <c r="B146" t="s">
        <v>8</v>
      </c>
      <c r="C146">
        <v>738</v>
      </c>
      <c r="D146">
        <v>317</v>
      </c>
      <c r="E146">
        <v>230</v>
      </c>
      <c r="F146">
        <v>782</v>
      </c>
      <c r="G146">
        <v>530</v>
      </c>
      <c r="H146">
        <v>155</v>
      </c>
      <c r="I146" t="s">
        <v>8</v>
      </c>
      <c r="J146" t="s">
        <v>8</v>
      </c>
      <c r="K146" t="s">
        <v>8</v>
      </c>
      <c r="L146">
        <f t="shared" si="7"/>
        <v>2752</v>
      </c>
      <c r="M146" t="s">
        <v>17</v>
      </c>
    </row>
    <row r="147" spans="1:13" x14ac:dyDescent="0.2">
      <c r="A147">
        <v>2016</v>
      </c>
      <c r="B147" t="s">
        <v>8</v>
      </c>
      <c r="C147">
        <v>666</v>
      </c>
      <c r="D147">
        <v>625</v>
      </c>
      <c r="E147">
        <v>309</v>
      </c>
      <c r="F147">
        <v>388</v>
      </c>
      <c r="G147">
        <v>547</v>
      </c>
      <c r="H147">
        <v>217</v>
      </c>
      <c r="I147">
        <v>4</v>
      </c>
      <c r="J147" t="s">
        <v>8</v>
      </c>
      <c r="K147" t="s">
        <v>8</v>
      </c>
      <c r="L147">
        <f t="shared" si="7"/>
        <v>2756</v>
      </c>
      <c r="M147" t="s">
        <v>17</v>
      </c>
    </row>
    <row r="148" spans="1:13" x14ac:dyDescent="0.2">
      <c r="A148">
        <v>2017</v>
      </c>
      <c r="B148" t="s">
        <v>8</v>
      </c>
      <c r="C148">
        <v>99</v>
      </c>
      <c r="D148">
        <v>149</v>
      </c>
      <c r="E148">
        <v>345</v>
      </c>
      <c r="F148">
        <v>647</v>
      </c>
      <c r="G148" t="s">
        <v>8</v>
      </c>
      <c r="H148">
        <v>18</v>
      </c>
      <c r="I148">
        <v>6</v>
      </c>
      <c r="J148" t="s">
        <v>8</v>
      </c>
      <c r="K148" t="s">
        <v>8</v>
      </c>
      <c r="L148">
        <f t="shared" si="7"/>
        <v>1264</v>
      </c>
      <c r="M148" t="s">
        <v>17</v>
      </c>
    </row>
    <row r="149" spans="1:13" x14ac:dyDescent="0.2">
      <c r="A149">
        <v>2018</v>
      </c>
      <c r="B149" t="s">
        <v>8</v>
      </c>
      <c r="C149" t="s">
        <v>8</v>
      </c>
      <c r="D149">
        <v>161</v>
      </c>
      <c r="E149">
        <v>119</v>
      </c>
      <c r="F149">
        <v>191</v>
      </c>
      <c r="G149">
        <v>534</v>
      </c>
      <c r="H149">
        <v>36</v>
      </c>
      <c r="I149">
        <v>2</v>
      </c>
      <c r="J149" t="s">
        <v>8</v>
      </c>
      <c r="K149" t="s">
        <v>8</v>
      </c>
      <c r="L149">
        <f>SUM(B149:K149)</f>
        <v>1043</v>
      </c>
      <c r="M149" t="s">
        <v>17</v>
      </c>
    </row>
    <row r="150" spans="1:13" x14ac:dyDescent="0.2">
      <c r="A150">
        <v>2019</v>
      </c>
      <c r="B150" t="s">
        <v>8</v>
      </c>
      <c r="C150">
        <v>30</v>
      </c>
      <c r="D150">
        <v>60</v>
      </c>
      <c r="E150">
        <v>235</v>
      </c>
      <c r="F150">
        <v>828</v>
      </c>
      <c r="G150">
        <v>355</v>
      </c>
      <c r="H150">
        <v>75</v>
      </c>
      <c r="I150">
        <v>9</v>
      </c>
      <c r="J150" t="s">
        <v>8</v>
      </c>
      <c r="K150" t="s">
        <v>8</v>
      </c>
      <c r="L150">
        <f t="shared" ref="L150" si="8">SUM(B150:K150)</f>
        <v>1592</v>
      </c>
      <c r="M150" t="s">
        <v>17</v>
      </c>
    </row>
    <row r="151" spans="1:13" x14ac:dyDescent="0.2">
      <c r="A151">
        <v>2020</v>
      </c>
      <c r="B151" t="s">
        <v>8</v>
      </c>
      <c r="C151">
        <v>93</v>
      </c>
      <c r="D151">
        <v>82</v>
      </c>
      <c r="E151">
        <v>290</v>
      </c>
      <c r="F151">
        <v>422</v>
      </c>
      <c r="G151">
        <v>234</v>
      </c>
      <c r="H151">
        <v>109</v>
      </c>
      <c r="I151">
        <v>13</v>
      </c>
      <c r="J151" t="s">
        <v>8</v>
      </c>
      <c r="K151" t="s">
        <v>8</v>
      </c>
      <c r="L151">
        <f t="shared" si="7"/>
        <v>1243</v>
      </c>
      <c r="M151" t="s">
        <v>17</v>
      </c>
    </row>
    <row r="152" spans="1:13" x14ac:dyDescent="0.2">
      <c r="A152">
        <v>1971</v>
      </c>
      <c r="B152" t="s">
        <v>8</v>
      </c>
      <c r="C152">
        <v>3</v>
      </c>
      <c r="D152">
        <v>81</v>
      </c>
      <c r="E152">
        <v>2455</v>
      </c>
      <c r="F152">
        <v>5867</v>
      </c>
      <c r="G152">
        <v>5086</v>
      </c>
      <c r="H152">
        <v>1379</v>
      </c>
      <c r="I152">
        <v>463</v>
      </c>
      <c r="J152" t="s">
        <v>8</v>
      </c>
      <c r="K152" t="s">
        <v>8</v>
      </c>
      <c r="L152">
        <f>SUM(B152:K152)</f>
        <v>15334</v>
      </c>
      <c r="M152" t="s">
        <v>18</v>
      </c>
    </row>
    <row r="153" spans="1:13" x14ac:dyDescent="0.2">
      <c r="A153">
        <v>1972</v>
      </c>
      <c r="B153" t="s">
        <v>8</v>
      </c>
      <c r="C153">
        <v>1</v>
      </c>
      <c r="D153">
        <v>96</v>
      </c>
      <c r="E153">
        <v>2518</v>
      </c>
      <c r="F153">
        <v>6533</v>
      </c>
      <c r="G153">
        <v>2610</v>
      </c>
      <c r="H153">
        <v>459</v>
      </c>
      <c r="I153">
        <v>47</v>
      </c>
      <c r="J153" t="s">
        <v>8</v>
      </c>
      <c r="K153" t="s">
        <v>8</v>
      </c>
      <c r="L153">
        <f t="shared" ref="L153:L190" si="9">SUM(B153:K153)</f>
        <v>12264</v>
      </c>
      <c r="M153" t="s">
        <v>18</v>
      </c>
    </row>
    <row r="154" spans="1:13" x14ac:dyDescent="0.2">
      <c r="A154">
        <v>1973</v>
      </c>
      <c r="B154" t="s">
        <v>8</v>
      </c>
      <c r="C154">
        <v>8</v>
      </c>
      <c r="D154">
        <v>69</v>
      </c>
      <c r="E154">
        <v>2269</v>
      </c>
      <c r="F154">
        <v>6865</v>
      </c>
      <c r="G154">
        <v>6487</v>
      </c>
      <c r="H154">
        <v>2345</v>
      </c>
      <c r="I154">
        <v>1235</v>
      </c>
      <c r="J154" t="s">
        <v>8</v>
      </c>
      <c r="K154" t="s">
        <v>8</v>
      </c>
      <c r="L154">
        <f t="shared" si="9"/>
        <v>19278</v>
      </c>
      <c r="M154" t="s">
        <v>18</v>
      </c>
    </row>
    <row r="155" spans="1:13" x14ac:dyDescent="0.2">
      <c r="A155">
        <v>1974</v>
      </c>
      <c r="B155" t="s">
        <v>8</v>
      </c>
      <c r="C155">
        <v>10</v>
      </c>
      <c r="D155">
        <v>82</v>
      </c>
      <c r="E155">
        <v>2129</v>
      </c>
      <c r="F155">
        <v>7951</v>
      </c>
      <c r="G155">
        <v>5726</v>
      </c>
      <c r="H155">
        <v>2241</v>
      </c>
      <c r="I155">
        <v>847</v>
      </c>
      <c r="J155">
        <v>8</v>
      </c>
      <c r="K155">
        <v>0</v>
      </c>
      <c r="L155">
        <f t="shared" si="9"/>
        <v>18994</v>
      </c>
      <c r="M155" t="s">
        <v>18</v>
      </c>
    </row>
    <row r="156" spans="1:13" x14ac:dyDescent="0.2">
      <c r="A156">
        <v>1975</v>
      </c>
      <c r="B156" t="s">
        <v>8</v>
      </c>
      <c r="C156">
        <v>18</v>
      </c>
      <c r="D156">
        <v>95</v>
      </c>
      <c r="E156">
        <v>4267</v>
      </c>
      <c r="F156">
        <v>5794</v>
      </c>
      <c r="G156">
        <v>3427</v>
      </c>
      <c r="H156">
        <v>2202</v>
      </c>
      <c r="I156">
        <v>309</v>
      </c>
      <c r="J156">
        <v>0</v>
      </c>
      <c r="K156">
        <v>0</v>
      </c>
      <c r="L156">
        <f t="shared" si="9"/>
        <v>16112</v>
      </c>
      <c r="M156" t="s">
        <v>18</v>
      </c>
    </row>
    <row r="157" spans="1:13" x14ac:dyDescent="0.2">
      <c r="A157">
        <v>1976</v>
      </c>
      <c r="B157" t="s">
        <v>8</v>
      </c>
      <c r="C157" t="s">
        <v>8</v>
      </c>
      <c r="D157">
        <v>367</v>
      </c>
      <c r="E157">
        <v>5314</v>
      </c>
      <c r="F157">
        <v>11265</v>
      </c>
      <c r="G157">
        <v>8686</v>
      </c>
      <c r="H157">
        <v>2639</v>
      </c>
      <c r="I157">
        <v>204</v>
      </c>
      <c r="J157" t="s">
        <v>8</v>
      </c>
      <c r="K157" t="s">
        <v>8</v>
      </c>
      <c r="L157">
        <f t="shared" si="9"/>
        <v>28475</v>
      </c>
      <c r="M157" t="s">
        <v>18</v>
      </c>
    </row>
    <row r="158" spans="1:13" x14ac:dyDescent="0.2">
      <c r="A158">
        <v>1977</v>
      </c>
      <c r="B158" t="s">
        <v>8</v>
      </c>
      <c r="C158" t="s">
        <v>8</v>
      </c>
      <c r="D158">
        <v>1033</v>
      </c>
      <c r="E158">
        <v>3297</v>
      </c>
      <c r="F158">
        <v>20823</v>
      </c>
      <c r="G158">
        <v>7549</v>
      </c>
      <c r="H158">
        <v>1898</v>
      </c>
      <c r="I158">
        <v>431</v>
      </c>
      <c r="J158" t="s">
        <v>8</v>
      </c>
      <c r="K158" t="s">
        <v>8</v>
      </c>
      <c r="L158">
        <f t="shared" si="9"/>
        <v>35031</v>
      </c>
      <c r="M158" t="s">
        <v>18</v>
      </c>
    </row>
    <row r="159" spans="1:13" x14ac:dyDescent="0.2">
      <c r="A159">
        <v>1978</v>
      </c>
      <c r="B159" t="s">
        <v>8</v>
      </c>
      <c r="C159" t="s">
        <v>8</v>
      </c>
      <c r="D159">
        <v>247</v>
      </c>
      <c r="E159">
        <v>2744</v>
      </c>
      <c r="F159">
        <v>5104</v>
      </c>
      <c r="G159">
        <v>4566</v>
      </c>
      <c r="H159">
        <v>1864</v>
      </c>
      <c r="I159">
        <v>402</v>
      </c>
      <c r="J159">
        <v>24</v>
      </c>
      <c r="K159" t="s">
        <v>8</v>
      </c>
      <c r="L159">
        <f t="shared" si="9"/>
        <v>14951</v>
      </c>
      <c r="M159" t="s">
        <v>18</v>
      </c>
    </row>
    <row r="160" spans="1:13" x14ac:dyDescent="0.2">
      <c r="A160">
        <v>1979</v>
      </c>
      <c r="B160" t="s">
        <v>8</v>
      </c>
      <c r="C160" t="s">
        <v>8</v>
      </c>
      <c r="D160">
        <v>666</v>
      </c>
      <c r="E160">
        <v>5</v>
      </c>
      <c r="F160">
        <v>8236</v>
      </c>
      <c r="G160">
        <v>5764</v>
      </c>
      <c r="H160">
        <v>308</v>
      </c>
      <c r="I160">
        <v>340</v>
      </c>
      <c r="J160">
        <v>0</v>
      </c>
      <c r="K160" t="s">
        <v>8</v>
      </c>
      <c r="L160">
        <f t="shared" si="9"/>
        <v>15319</v>
      </c>
      <c r="M160" t="s">
        <v>18</v>
      </c>
    </row>
    <row r="161" spans="1:13" x14ac:dyDescent="0.2">
      <c r="A161">
        <v>1980</v>
      </c>
      <c r="B161" t="s">
        <v>8</v>
      </c>
      <c r="C161" t="s">
        <v>8</v>
      </c>
      <c r="D161">
        <v>307</v>
      </c>
      <c r="E161">
        <v>1294</v>
      </c>
      <c r="F161">
        <v>2793</v>
      </c>
      <c r="G161">
        <v>3780</v>
      </c>
      <c r="H161">
        <v>748</v>
      </c>
      <c r="I161">
        <v>398</v>
      </c>
      <c r="J161">
        <v>3</v>
      </c>
      <c r="K161" t="s">
        <v>8</v>
      </c>
      <c r="L161">
        <f t="shared" si="9"/>
        <v>9323</v>
      </c>
      <c r="M161" t="s">
        <v>18</v>
      </c>
    </row>
    <row r="162" spans="1:13" x14ac:dyDescent="0.2">
      <c r="A162">
        <v>1981</v>
      </c>
      <c r="B162" t="s">
        <v>8</v>
      </c>
      <c r="C162" t="s">
        <v>8</v>
      </c>
      <c r="D162">
        <v>570</v>
      </c>
      <c r="E162">
        <v>0</v>
      </c>
      <c r="F162">
        <v>7367</v>
      </c>
      <c r="G162">
        <v>5114</v>
      </c>
      <c r="H162">
        <v>160</v>
      </c>
      <c r="I162">
        <v>170</v>
      </c>
      <c r="J162">
        <v>0</v>
      </c>
      <c r="K162" t="s">
        <v>8</v>
      </c>
      <c r="L162">
        <f t="shared" si="9"/>
        <v>13381</v>
      </c>
      <c r="M162" t="s">
        <v>18</v>
      </c>
    </row>
    <row r="163" spans="1:13" x14ac:dyDescent="0.2">
      <c r="A163">
        <v>1982</v>
      </c>
      <c r="B163" t="s">
        <v>8</v>
      </c>
      <c r="C163" t="s">
        <v>8</v>
      </c>
      <c r="D163">
        <v>762</v>
      </c>
      <c r="E163">
        <v>937</v>
      </c>
      <c r="F163">
        <v>8413</v>
      </c>
      <c r="G163">
        <v>2044</v>
      </c>
      <c r="H163">
        <v>1085</v>
      </c>
      <c r="I163">
        <v>258</v>
      </c>
      <c r="J163">
        <v>3</v>
      </c>
      <c r="K163" t="s">
        <v>8</v>
      </c>
      <c r="L163">
        <f t="shared" si="9"/>
        <v>13502</v>
      </c>
      <c r="M163" t="s">
        <v>18</v>
      </c>
    </row>
    <row r="164" spans="1:13" x14ac:dyDescent="0.2">
      <c r="A164">
        <v>1983</v>
      </c>
      <c r="B164" t="s">
        <v>8</v>
      </c>
      <c r="C164" t="s">
        <v>8</v>
      </c>
      <c r="D164">
        <v>463</v>
      </c>
      <c r="E164">
        <v>638</v>
      </c>
      <c r="F164">
        <v>5432</v>
      </c>
      <c r="G164">
        <v>160</v>
      </c>
      <c r="H164">
        <v>118</v>
      </c>
      <c r="I164">
        <v>63</v>
      </c>
      <c r="J164">
        <v>2</v>
      </c>
      <c r="K164" t="s">
        <v>8</v>
      </c>
      <c r="L164">
        <f t="shared" si="9"/>
        <v>6876</v>
      </c>
      <c r="M164" t="s">
        <v>18</v>
      </c>
    </row>
    <row r="165" spans="1:13" x14ac:dyDescent="0.2">
      <c r="A165">
        <v>1984</v>
      </c>
      <c r="B165" t="s">
        <v>8</v>
      </c>
      <c r="C165" t="s">
        <v>8</v>
      </c>
      <c r="D165">
        <v>80</v>
      </c>
      <c r="E165">
        <v>225</v>
      </c>
      <c r="F165">
        <v>666</v>
      </c>
      <c r="G165">
        <v>1208</v>
      </c>
      <c r="H165">
        <v>141</v>
      </c>
      <c r="I165">
        <v>0</v>
      </c>
      <c r="J165">
        <v>0</v>
      </c>
      <c r="K165" t="s">
        <v>8</v>
      </c>
      <c r="L165">
        <f t="shared" si="9"/>
        <v>2320</v>
      </c>
      <c r="M165" t="s">
        <v>18</v>
      </c>
    </row>
    <row r="166" spans="1:13" x14ac:dyDescent="0.2">
      <c r="A166">
        <v>1985</v>
      </c>
      <c r="B166" t="s">
        <v>8</v>
      </c>
      <c r="C166" t="s">
        <v>8</v>
      </c>
      <c r="D166">
        <v>1697</v>
      </c>
      <c r="E166">
        <v>1521</v>
      </c>
      <c r="F166">
        <v>3918</v>
      </c>
      <c r="G166">
        <v>4641</v>
      </c>
      <c r="H166">
        <v>1514</v>
      </c>
      <c r="I166">
        <v>411</v>
      </c>
      <c r="J166">
        <v>18</v>
      </c>
      <c r="K166" t="s">
        <v>8</v>
      </c>
      <c r="L166">
        <f t="shared" si="9"/>
        <v>13720</v>
      </c>
      <c r="M166" t="s">
        <v>18</v>
      </c>
    </row>
    <row r="167" spans="1:13" x14ac:dyDescent="0.2">
      <c r="A167">
        <v>1986</v>
      </c>
      <c r="B167" t="s">
        <v>8</v>
      </c>
      <c r="C167" t="s">
        <v>8</v>
      </c>
      <c r="D167">
        <v>2144</v>
      </c>
      <c r="E167">
        <v>2441</v>
      </c>
      <c r="F167">
        <v>5601</v>
      </c>
      <c r="G167">
        <v>4162</v>
      </c>
      <c r="H167">
        <v>1157</v>
      </c>
      <c r="I167">
        <v>265</v>
      </c>
      <c r="J167" t="s">
        <v>8</v>
      </c>
      <c r="K167" t="s">
        <v>8</v>
      </c>
      <c r="L167">
        <f t="shared" si="9"/>
        <v>15770</v>
      </c>
      <c r="M167" t="s">
        <v>18</v>
      </c>
    </row>
    <row r="168" spans="1:13" x14ac:dyDescent="0.2">
      <c r="A168">
        <v>1987</v>
      </c>
      <c r="B168" t="s">
        <v>8</v>
      </c>
      <c r="C168" t="s">
        <v>8</v>
      </c>
      <c r="D168">
        <v>1742</v>
      </c>
      <c r="E168">
        <v>1724</v>
      </c>
      <c r="F168">
        <v>10258</v>
      </c>
      <c r="G168">
        <v>3528</v>
      </c>
      <c r="H168">
        <v>3053</v>
      </c>
      <c r="I168">
        <v>660</v>
      </c>
      <c r="J168" t="s">
        <v>8</v>
      </c>
      <c r="K168" t="s">
        <v>8</v>
      </c>
      <c r="L168">
        <f t="shared" si="9"/>
        <v>20965</v>
      </c>
      <c r="M168" t="s">
        <v>18</v>
      </c>
    </row>
    <row r="169" spans="1:13" x14ac:dyDescent="0.2">
      <c r="A169">
        <v>1988</v>
      </c>
      <c r="B169" t="s">
        <v>8</v>
      </c>
      <c r="C169" t="s">
        <v>8</v>
      </c>
      <c r="D169">
        <v>3156</v>
      </c>
      <c r="E169">
        <v>4378</v>
      </c>
      <c r="F169">
        <v>7651</v>
      </c>
      <c r="G169">
        <v>7146</v>
      </c>
      <c r="H169">
        <v>1913</v>
      </c>
      <c r="I169">
        <v>2054</v>
      </c>
      <c r="J169" t="s">
        <v>8</v>
      </c>
      <c r="K169" t="s">
        <v>8</v>
      </c>
      <c r="L169">
        <f t="shared" si="9"/>
        <v>26298</v>
      </c>
      <c r="M169" t="s">
        <v>18</v>
      </c>
    </row>
    <row r="170" spans="1:13" x14ac:dyDescent="0.2">
      <c r="A170">
        <v>1989</v>
      </c>
      <c r="B170" t="s">
        <v>8</v>
      </c>
      <c r="C170" t="s">
        <v>8</v>
      </c>
      <c r="D170">
        <v>4484</v>
      </c>
      <c r="E170">
        <v>4194</v>
      </c>
      <c r="F170">
        <v>6408</v>
      </c>
      <c r="G170">
        <v>4863</v>
      </c>
      <c r="H170">
        <v>1079</v>
      </c>
      <c r="I170">
        <v>1389</v>
      </c>
      <c r="J170">
        <v>497</v>
      </c>
      <c r="K170" t="s">
        <v>8</v>
      </c>
      <c r="L170">
        <f t="shared" si="9"/>
        <v>22914</v>
      </c>
      <c r="M170" t="s">
        <v>18</v>
      </c>
    </row>
    <row r="171" spans="1:13" x14ac:dyDescent="0.2">
      <c r="A171">
        <v>1990</v>
      </c>
      <c r="B171" t="s">
        <v>8</v>
      </c>
      <c r="C171" t="s">
        <v>8</v>
      </c>
      <c r="D171">
        <v>2160</v>
      </c>
      <c r="E171">
        <v>2194</v>
      </c>
      <c r="F171">
        <v>6417</v>
      </c>
      <c r="G171">
        <v>3624</v>
      </c>
      <c r="H171">
        <v>739</v>
      </c>
      <c r="I171">
        <v>452</v>
      </c>
      <c r="J171" t="s">
        <v>8</v>
      </c>
      <c r="K171" t="s">
        <v>8</v>
      </c>
      <c r="L171">
        <f t="shared" si="9"/>
        <v>15586</v>
      </c>
      <c r="M171" t="s">
        <v>18</v>
      </c>
    </row>
    <row r="172" spans="1:13" x14ac:dyDescent="0.2">
      <c r="A172">
        <v>1991</v>
      </c>
      <c r="B172" t="s">
        <v>8</v>
      </c>
      <c r="C172" t="s">
        <v>8</v>
      </c>
      <c r="D172">
        <v>33</v>
      </c>
      <c r="E172">
        <v>1817</v>
      </c>
      <c r="F172">
        <v>1481</v>
      </c>
      <c r="G172">
        <v>1018</v>
      </c>
      <c r="H172">
        <v>815</v>
      </c>
      <c r="I172">
        <v>479</v>
      </c>
      <c r="J172" t="s">
        <v>8</v>
      </c>
      <c r="K172" t="s">
        <v>8</v>
      </c>
      <c r="L172">
        <f t="shared" si="9"/>
        <v>5643</v>
      </c>
      <c r="M172" t="s">
        <v>18</v>
      </c>
    </row>
    <row r="173" spans="1:13" x14ac:dyDescent="0.2">
      <c r="A173">
        <v>1992</v>
      </c>
      <c r="B173" t="s">
        <v>8</v>
      </c>
      <c r="C173" t="s">
        <v>8</v>
      </c>
      <c r="D173">
        <v>51</v>
      </c>
      <c r="E173" t="s">
        <v>8</v>
      </c>
      <c r="F173">
        <v>131</v>
      </c>
      <c r="G173">
        <v>163</v>
      </c>
      <c r="H173">
        <v>39</v>
      </c>
      <c r="I173">
        <v>56</v>
      </c>
      <c r="J173" t="s">
        <v>8</v>
      </c>
      <c r="K173" t="s">
        <v>8</v>
      </c>
      <c r="L173">
        <f t="shared" si="9"/>
        <v>440</v>
      </c>
      <c r="M173" t="s">
        <v>18</v>
      </c>
    </row>
    <row r="174" spans="1:13" x14ac:dyDescent="0.2">
      <c r="A174">
        <v>1993</v>
      </c>
      <c r="B174" t="s">
        <v>8</v>
      </c>
      <c r="C174" t="s">
        <v>8</v>
      </c>
      <c r="D174">
        <v>574</v>
      </c>
      <c r="E174">
        <v>163</v>
      </c>
      <c r="F174">
        <v>49</v>
      </c>
      <c r="G174">
        <v>28</v>
      </c>
      <c r="H174">
        <v>346</v>
      </c>
      <c r="I174">
        <v>281</v>
      </c>
      <c r="J174">
        <v>146</v>
      </c>
      <c r="K174" t="s">
        <v>8</v>
      </c>
      <c r="L174">
        <f t="shared" si="9"/>
        <v>1587</v>
      </c>
      <c r="M174" t="s">
        <v>18</v>
      </c>
    </row>
    <row r="175" spans="1:13" x14ac:dyDescent="0.2">
      <c r="A175">
        <v>1994</v>
      </c>
      <c r="B175" t="s">
        <v>8</v>
      </c>
      <c r="C175" t="s">
        <v>8</v>
      </c>
      <c r="D175">
        <v>81</v>
      </c>
      <c r="E175">
        <v>316</v>
      </c>
      <c r="F175" t="s">
        <v>8</v>
      </c>
      <c r="G175" t="s">
        <v>8</v>
      </c>
      <c r="H175">
        <v>67</v>
      </c>
      <c r="I175">
        <v>268</v>
      </c>
      <c r="J175">
        <v>63</v>
      </c>
      <c r="K175" t="s">
        <v>8</v>
      </c>
      <c r="L175">
        <f t="shared" si="9"/>
        <v>795</v>
      </c>
      <c r="M175" t="s">
        <v>18</v>
      </c>
    </row>
    <row r="176" spans="1:13" x14ac:dyDescent="0.2">
      <c r="A176">
        <v>1995</v>
      </c>
      <c r="B176" t="s">
        <v>8</v>
      </c>
      <c r="C176" t="s">
        <v>8</v>
      </c>
      <c r="D176">
        <v>228</v>
      </c>
      <c r="E176">
        <v>489</v>
      </c>
      <c r="F176" t="s">
        <v>8</v>
      </c>
      <c r="G176">
        <v>463</v>
      </c>
      <c r="H176">
        <v>168</v>
      </c>
      <c r="I176">
        <v>190</v>
      </c>
      <c r="J176">
        <v>54</v>
      </c>
      <c r="K176" t="s">
        <v>8</v>
      </c>
      <c r="L176">
        <f t="shared" si="9"/>
        <v>1592</v>
      </c>
      <c r="M176" t="s">
        <v>18</v>
      </c>
    </row>
    <row r="177" spans="1:13" x14ac:dyDescent="0.2">
      <c r="A177">
        <v>1996</v>
      </c>
      <c r="B177" t="s">
        <v>8</v>
      </c>
      <c r="C177" t="s">
        <v>8</v>
      </c>
      <c r="D177">
        <v>250</v>
      </c>
      <c r="E177">
        <v>506</v>
      </c>
      <c r="F177" t="s">
        <v>8</v>
      </c>
      <c r="G177">
        <v>305</v>
      </c>
      <c r="H177">
        <v>356</v>
      </c>
      <c r="I177">
        <v>255</v>
      </c>
      <c r="J177">
        <v>86</v>
      </c>
      <c r="K177" t="s">
        <v>8</v>
      </c>
      <c r="L177">
        <f t="shared" si="9"/>
        <v>1758</v>
      </c>
      <c r="M177" t="s">
        <v>18</v>
      </c>
    </row>
    <row r="178" spans="1:13" x14ac:dyDescent="0.2">
      <c r="A178">
        <v>1997</v>
      </c>
      <c r="B178" t="s">
        <v>8</v>
      </c>
      <c r="C178">
        <v>117</v>
      </c>
      <c r="D178">
        <v>491</v>
      </c>
      <c r="E178">
        <v>421</v>
      </c>
      <c r="F178" t="s">
        <v>8</v>
      </c>
      <c r="G178">
        <v>219</v>
      </c>
      <c r="H178">
        <v>88</v>
      </c>
      <c r="I178">
        <v>161</v>
      </c>
      <c r="J178">
        <v>56</v>
      </c>
      <c r="K178" t="s">
        <v>8</v>
      </c>
      <c r="L178">
        <f t="shared" si="9"/>
        <v>1553</v>
      </c>
      <c r="M178" t="s">
        <v>18</v>
      </c>
    </row>
    <row r="179" spans="1:13" x14ac:dyDescent="0.2">
      <c r="A179">
        <v>1998</v>
      </c>
      <c r="B179" t="s">
        <v>8</v>
      </c>
      <c r="C179">
        <v>161</v>
      </c>
      <c r="D179">
        <v>350</v>
      </c>
      <c r="E179">
        <v>412</v>
      </c>
      <c r="F179" t="s">
        <v>8</v>
      </c>
      <c r="G179">
        <v>173</v>
      </c>
      <c r="H179">
        <v>57</v>
      </c>
      <c r="I179">
        <v>188</v>
      </c>
      <c r="J179">
        <v>82</v>
      </c>
      <c r="K179" t="s">
        <v>8</v>
      </c>
      <c r="L179">
        <f t="shared" si="9"/>
        <v>1423</v>
      </c>
      <c r="M179" t="s">
        <v>18</v>
      </c>
    </row>
    <row r="180" spans="1:13" x14ac:dyDescent="0.2">
      <c r="A180">
        <v>1999</v>
      </c>
      <c r="B180" t="s">
        <v>8</v>
      </c>
      <c r="C180">
        <v>28</v>
      </c>
      <c r="D180">
        <v>174</v>
      </c>
      <c r="E180">
        <v>800</v>
      </c>
      <c r="F180">
        <v>401</v>
      </c>
      <c r="G180">
        <v>730</v>
      </c>
      <c r="H180">
        <v>166</v>
      </c>
      <c r="I180">
        <v>172</v>
      </c>
      <c r="J180">
        <v>119</v>
      </c>
      <c r="K180">
        <v>8</v>
      </c>
      <c r="L180">
        <f t="shared" si="9"/>
        <v>2598</v>
      </c>
      <c r="M180" t="s">
        <v>18</v>
      </c>
    </row>
    <row r="181" spans="1:13" x14ac:dyDescent="0.2">
      <c r="A181">
        <v>2000</v>
      </c>
      <c r="B181" t="s">
        <v>8</v>
      </c>
      <c r="C181">
        <v>73</v>
      </c>
      <c r="D181">
        <v>192</v>
      </c>
      <c r="E181">
        <v>214</v>
      </c>
      <c r="F181">
        <v>739</v>
      </c>
      <c r="G181">
        <v>1064</v>
      </c>
      <c r="H181">
        <v>549</v>
      </c>
      <c r="I181">
        <v>269</v>
      </c>
      <c r="J181">
        <v>176</v>
      </c>
      <c r="K181">
        <v>69</v>
      </c>
      <c r="L181">
        <f t="shared" si="9"/>
        <v>3345</v>
      </c>
      <c r="M181" t="s">
        <v>18</v>
      </c>
    </row>
    <row r="182" spans="1:13" x14ac:dyDescent="0.2">
      <c r="A182">
        <v>2001</v>
      </c>
      <c r="B182" t="s">
        <v>8</v>
      </c>
      <c r="C182">
        <v>445</v>
      </c>
      <c r="D182">
        <v>646</v>
      </c>
      <c r="E182">
        <v>720</v>
      </c>
      <c r="F182">
        <v>556</v>
      </c>
      <c r="G182">
        <v>668</v>
      </c>
      <c r="H182">
        <v>375</v>
      </c>
      <c r="I182">
        <v>293</v>
      </c>
      <c r="J182">
        <v>126</v>
      </c>
      <c r="K182">
        <v>1</v>
      </c>
      <c r="L182">
        <f t="shared" si="9"/>
        <v>3830</v>
      </c>
      <c r="M182" t="s">
        <v>18</v>
      </c>
    </row>
    <row r="183" spans="1:13" x14ac:dyDescent="0.2">
      <c r="A183">
        <v>2002</v>
      </c>
      <c r="B183">
        <v>168</v>
      </c>
      <c r="C183">
        <v>476</v>
      </c>
      <c r="D183">
        <v>792</v>
      </c>
      <c r="E183">
        <v>1252</v>
      </c>
      <c r="F183">
        <v>279</v>
      </c>
      <c r="G183">
        <v>559</v>
      </c>
      <c r="H183">
        <v>465</v>
      </c>
      <c r="I183">
        <v>644</v>
      </c>
      <c r="J183">
        <v>154</v>
      </c>
      <c r="K183">
        <v>15</v>
      </c>
      <c r="L183">
        <f t="shared" si="9"/>
        <v>4804</v>
      </c>
      <c r="M183" t="s">
        <v>18</v>
      </c>
    </row>
    <row r="184" spans="1:13" x14ac:dyDescent="0.2">
      <c r="A184">
        <v>2003</v>
      </c>
      <c r="B184">
        <v>125</v>
      </c>
      <c r="C184">
        <v>1110</v>
      </c>
      <c r="D184">
        <v>1439</v>
      </c>
      <c r="E184">
        <v>560</v>
      </c>
      <c r="F184">
        <v>273</v>
      </c>
      <c r="G184">
        <v>573</v>
      </c>
      <c r="H184">
        <v>453</v>
      </c>
      <c r="I184">
        <v>362</v>
      </c>
      <c r="J184">
        <v>117</v>
      </c>
      <c r="K184">
        <v>14</v>
      </c>
      <c r="L184">
        <f t="shared" si="9"/>
        <v>5026</v>
      </c>
      <c r="M184" t="s">
        <v>18</v>
      </c>
    </row>
    <row r="185" spans="1:13" x14ac:dyDescent="0.2">
      <c r="A185">
        <v>2004</v>
      </c>
      <c r="B185">
        <v>406</v>
      </c>
      <c r="C185">
        <v>1245</v>
      </c>
      <c r="D185">
        <v>632</v>
      </c>
      <c r="E185">
        <v>1055</v>
      </c>
      <c r="F185">
        <v>336</v>
      </c>
      <c r="G185">
        <v>1302</v>
      </c>
      <c r="H185">
        <v>573</v>
      </c>
      <c r="I185">
        <v>374</v>
      </c>
      <c r="J185">
        <v>215</v>
      </c>
      <c r="K185">
        <v>21</v>
      </c>
      <c r="L185">
        <f t="shared" si="9"/>
        <v>6159</v>
      </c>
      <c r="M185" t="s">
        <v>18</v>
      </c>
    </row>
    <row r="186" spans="1:13" x14ac:dyDescent="0.2">
      <c r="A186">
        <v>2005</v>
      </c>
      <c r="B186">
        <v>755</v>
      </c>
      <c r="C186">
        <v>184</v>
      </c>
      <c r="D186">
        <f>1623+308</f>
        <v>1931</v>
      </c>
      <c r="E186" t="s">
        <v>8</v>
      </c>
      <c r="F186" t="s">
        <v>8</v>
      </c>
      <c r="G186" t="s">
        <v>8</v>
      </c>
      <c r="H186">
        <v>1227</v>
      </c>
      <c r="I186">
        <v>544</v>
      </c>
      <c r="J186">
        <v>141</v>
      </c>
      <c r="K186">
        <v>75</v>
      </c>
      <c r="L186">
        <f t="shared" si="9"/>
        <v>4857</v>
      </c>
      <c r="M186" t="s">
        <v>18</v>
      </c>
    </row>
    <row r="187" spans="1:13" x14ac:dyDescent="0.2">
      <c r="A187">
        <v>2006</v>
      </c>
      <c r="B187" t="s">
        <v>8</v>
      </c>
      <c r="C187" t="s">
        <v>8</v>
      </c>
      <c r="D187" t="s">
        <v>8</v>
      </c>
      <c r="E187" t="s">
        <v>8</v>
      </c>
      <c r="F187" t="s">
        <v>8</v>
      </c>
      <c r="G187" t="s">
        <v>8</v>
      </c>
      <c r="H187">
        <v>30</v>
      </c>
      <c r="I187">
        <v>156</v>
      </c>
      <c r="J187">
        <v>155</v>
      </c>
      <c r="K187">
        <v>26</v>
      </c>
      <c r="L187">
        <f t="shared" si="9"/>
        <v>367</v>
      </c>
      <c r="M187" t="s">
        <v>18</v>
      </c>
    </row>
    <row r="188" spans="1:13" x14ac:dyDescent="0.2">
      <c r="A188">
        <v>2007</v>
      </c>
      <c r="B188" t="s">
        <v>8</v>
      </c>
      <c r="C188">
        <v>253</v>
      </c>
      <c r="D188">
        <v>554</v>
      </c>
      <c r="E188">
        <v>388</v>
      </c>
      <c r="F188">
        <v>167</v>
      </c>
      <c r="G188">
        <v>895</v>
      </c>
      <c r="H188">
        <v>117</v>
      </c>
      <c r="I188">
        <v>120</v>
      </c>
      <c r="J188">
        <v>126</v>
      </c>
      <c r="K188" t="s">
        <v>8</v>
      </c>
      <c r="L188">
        <f t="shared" si="9"/>
        <v>2620</v>
      </c>
      <c r="M188" t="s">
        <v>18</v>
      </c>
    </row>
    <row r="189" spans="1:13" x14ac:dyDescent="0.2">
      <c r="A189">
        <v>2008</v>
      </c>
      <c r="B189" t="s">
        <v>8</v>
      </c>
      <c r="C189" t="s">
        <v>8</v>
      </c>
      <c r="D189" t="s">
        <v>8</v>
      </c>
      <c r="E189" t="s">
        <v>8</v>
      </c>
      <c r="F189" t="s">
        <v>8</v>
      </c>
      <c r="G189" t="s">
        <v>8</v>
      </c>
      <c r="H189" t="s">
        <v>8</v>
      </c>
      <c r="I189" t="s">
        <v>8</v>
      </c>
      <c r="J189">
        <v>48</v>
      </c>
      <c r="K189" t="s">
        <v>8</v>
      </c>
      <c r="L189">
        <f t="shared" si="9"/>
        <v>48</v>
      </c>
      <c r="M189" t="s">
        <v>18</v>
      </c>
    </row>
    <row r="190" spans="1:13" x14ac:dyDescent="0.2">
      <c r="A190">
        <v>2009</v>
      </c>
      <c r="B190" t="s">
        <v>8</v>
      </c>
      <c r="C190" t="s">
        <v>8</v>
      </c>
      <c r="D190" t="s">
        <v>8</v>
      </c>
      <c r="E190" t="s">
        <v>8</v>
      </c>
      <c r="F190" t="s">
        <v>8</v>
      </c>
      <c r="G190" t="s">
        <v>8</v>
      </c>
      <c r="H190">
        <v>101</v>
      </c>
      <c r="I190">
        <v>36</v>
      </c>
      <c r="J190" t="s">
        <v>8</v>
      </c>
      <c r="K190" t="s">
        <v>8</v>
      </c>
      <c r="L190">
        <f t="shared" si="9"/>
        <v>137</v>
      </c>
      <c r="M190" t="s">
        <v>18</v>
      </c>
    </row>
    <row r="191" spans="1:13" x14ac:dyDescent="0.2">
      <c r="A191">
        <v>2010</v>
      </c>
      <c r="B191" t="s">
        <v>8</v>
      </c>
      <c r="C191" t="s">
        <v>8</v>
      </c>
      <c r="D191">
        <v>505</v>
      </c>
      <c r="E191">
        <v>399</v>
      </c>
      <c r="F191">
        <v>169</v>
      </c>
      <c r="G191">
        <v>334</v>
      </c>
      <c r="H191" t="s">
        <v>8</v>
      </c>
      <c r="I191">
        <f>67+42+39</f>
        <v>148</v>
      </c>
      <c r="J191" t="s">
        <v>8</v>
      </c>
      <c r="K191" t="s">
        <v>8</v>
      </c>
      <c r="L191">
        <f>SUM(B191:K191)</f>
        <v>1555</v>
      </c>
      <c r="M191" t="s">
        <v>18</v>
      </c>
    </row>
    <row r="192" spans="1:13" x14ac:dyDescent="0.2">
      <c r="A192">
        <v>2011</v>
      </c>
      <c r="B192" t="s">
        <v>8</v>
      </c>
      <c r="C192">
        <v>256</v>
      </c>
      <c r="D192">
        <v>538</v>
      </c>
      <c r="E192">
        <v>755</v>
      </c>
      <c r="F192">
        <v>57</v>
      </c>
      <c r="G192">
        <v>83</v>
      </c>
      <c r="H192">
        <v>80</v>
      </c>
      <c r="I192">
        <v>202</v>
      </c>
      <c r="J192">
        <v>235</v>
      </c>
      <c r="K192" t="s">
        <v>8</v>
      </c>
      <c r="L192">
        <f>SUM(B192:K192)</f>
        <v>2206</v>
      </c>
      <c r="M192" t="s">
        <v>18</v>
      </c>
    </row>
    <row r="193" spans="1:13" x14ac:dyDescent="0.2">
      <c r="A193">
        <v>2012</v>
      </c>
      <c r="B193" t="s">
        <v>8</v>
      </c>
      <c r="C193">
        <v>315</v>
      </c>
      <c r="D193">
        <v>784</v>
      </c>
      <c r="E193">
        <v>510</v>
      </c>
      <c r="F193">
        <v>96</v>
      </c>
      <c r="G193">
        <v>298</v>
      </c>
      <c r="H193">
        <v>320</v>
      </c>
      <c r="I193">
        <v>267</v>
      </c>
      <c r="J193">
        <v>121</v>
      </c>
      <c r="K193" t="s">
        <v>8</v>
      </c>
      <c r="L193">
        <f t="shared" ref="L193:L201" si="10">SUM(B193:K193)</f>
        <v>2711</v>
      </c>
      <c r="M193" t="s">
        <v>18</v>
      </c>
    </row>
    <row r="194" spans="1:13" x14ac:dyDescent="0.2">
      <c r="A194">
        <v>2013</v>
      </c>
      <c r="B194" t="s">
        <v>8</v>
      </c>
      <c r="C194">
        <v>506</v>
      </c>
      <c r="D194">
        <v>563</v>
      </c>
      <c r="E194">
        <v>456</v>
      </c>
      <c r="F194">
        <v>337</v>
      </c>
      <c r="G194">
        <v>1626</v>
      </c>
      <c r="H194">
        <v>1055</v>
      </c>
      <c r="I194">
        <v>742</v>
      </c>
      <c r="J194">
        <v>155</v>
      </c>
      <c r="K194" t="s">
        <v>8</v>
      </c>
      <c r="L194">
        <f t="shared" si="10"/>
        <v>5440</v>
      </c>
      <c r="M194" t="s">
        <v>18</v>
      </c>
    </row>
    <row r="195" spans="1:13" x14ac:dyDescent="0.2">
      <c r="A195">
        <v>2014</v>
      </c>
      <c r="B195" t="s">
        <v>8</v>
      </c>
      <c r="C195">
        <v>473</v>
      </c>
      <c r="D195">
        <v>929</v>
      </c>
      <c r="E195">
        <v>1052</v>
      </c>
      <c r="F195">
        <v>648</v>
      </c>
      <c r="G195">
        <v>1183</v>
      </c>
      <c r="H195">
        <v>310</v>
      </c>
      <c r="I195">
        <v>171</v>
      </c>
      <c r="J195">
        <v>98</v>
      </c>
      <c r="K195" t="s">
        <v>8</v>
      </c>
      <c r="L195">
        <f t="shared" si="10"/>
        <v>4864</v>
      </c>
      <c r="M195" t="s">
        <v>18</v>
      </c>
    </row>
    <row r="196" spans="1:13" x14ac:dyDescent="0.2">
      <c r="A196">
        <v>2015</v>
      </c>
      <c r="B196" t="s">
        <v>8</v>
      </c>
      <c r="C196">
        <v>967</v>
      </c>
      <c r="D196">
        <v>924</v>
      </c>
      <c r="E196">
        <v>770</v>
      </c>
      <c r="F196">
        <v>484</v>
      </c>
      <c r="G196">
        <v>232</v>
      </c>
      <c r="H196">
        <v>72</v>
      </c>
      <c r="I196">
        <v>166</v>
      </c>
      <c r="J196">
        <v>158</v>
      </c>
      <c r="K196" t="s">
        <v>8</v>
      </c>
      <c r="L196">
        <f t="shared" si="10"/>
        <v>3773</v>
      </c>
      <c r="M196" t="s">
        <v>18</v>
      </c>
    </row>
    <row r="197" spans="1:13" x14ac:dyDescent="0.2">
      <c r="A197">
        <v>2016</v>
      </c>
      <c r="B197" t="s">
        <v>8</v>
      </c>
      <c r="C197">
        <v>178</v>
      </c>
      <c r="D197">
        <v>170</v>
      </c>
      <c r="E197">
        <v>260</v>
      </c>
      <c r="F197">
        <v>146</v>
      </c>
      <c r="G197">
        <v>75</v>
      </c>
      <c r="H197">
        <v>58</v>
      </c>
      <c r="I197">
        <v>119</v>
      </c>
      <c r="J197">
        <v>41</v>
      </c>
      <c r="K197" t="s">
        <v>8</v>
      </c>
      <c r="L197">
        <f t="shared" si="10"/>
        <v>1047</v>
      </c>
      <c r="M197" t="s">
        <v>18</v>
      </c>
    </row>
    <row r="198" spans="1:13" x14ac:dyDescent="0.2">
      <c r="A198">
        <v>2017</v>
      </c>
      <c r="B198" t="s">
        <v>8</v>
      </c>
      <c r="C198" t="s">
        <v>8</v>
      </c>
      <c r="D198" t="s">
        <v>8</v>
      </c>
      <c r="E198" t="s">
        <v>8</v>
      </c>
      <c r="F198" t="s">
        <v>8</v>
      </c>
      <c r="G198" t="s">
        <v>8</v>
      </c>
      <c r="H198" t="s">
        <v>8</v>
      </c>
      <c r="I198">
        <v>114</v>
      </c>
      <c r="J198">
        <v>41</v>
      </c>
      <c r="K198" t="s">
        <v>8</v>
      </c>
      <c r="L198">
        <f t="shared" si="10"/>
        <v>155</v>
      </c>
      <c r="M198" t="s">
        <v>18</v>
      </c>
    </row>
    <row r="199" spans="1:13" x14ac:dyDescent="0.2">
      <c r="A199">
        <v>2018</v>
      </c>
      <c r="B199" t="s">
        <v>8</v>
      </c>
      <c r="C199" t="s">
        <v>8</v>
      </c>
      <c r="D199">
        <v>127</v>
      </c>
      <c r="E199">
        <v>270</v>
      </c>
      <c r="F199">
        <v>91</v>
      </c>
      <c r="G199">
        <v>97</v>
      </c>
      <c r="H199">
        <v>21</v>
      </c>
      <c r="I199">
        <v>89</v>
      </c>
      <c r="J199">
        <v>83</v>
      </c>
      <c r="K199" t="s">
        <v>8</v>
      </c>
      <c r="L199">
        <f>SUM(B199:K199)</f>
        <v>778</v>
      </c>
      <c r="M199" t="s">
        <v>18</v>
      </c>
    </row>
    <row r="200" spans="1:13" x14ac:dyDescent="0.2">
      <c r="A200">
        <v>2019</v>
      </c>
      <c r="B200" t="s">
        <v>8</v>
      </c>
      <c r="C200">
        <v>16</v>
      </c>
      <c r="D200">
        <v>29</v>
      </c>
      <c r="E200">
        <v>85</v>
      </c>
      <c r="F200">
        <v>68</v>
      </c>
      <c r="G200">
        <v>21</v>
      </c>
      <c r="H200">
        <v>14</v>
      </c>
      <c r="I200">
        <v>154</v>
      </c>
      <c r="J200" t="s">
        <v>8</v>
      </c>
      <c r="K200" t="s">
        <v>8</v>
      </c>
      <c r="L200">
        <f t="shared" ref="L200" si="11">SUM(B200:K200)</f>
        <v>387</v>
      </c>
      <c r="M200" t="s">
        <v>18</v>
      </c>
    </row>
    <row r="201" spans="1:13" x14ac:dyDescent="0.2">
      <c r="A201">
        <v>2020</v>
      </c>
      <c r="B201" t="s">
        <v>8</v>
      </c>
      <c r="C201">
        <v>45</v>
      </c>
      <c r="D201">
        <v>11</v>
      </c>
      <c r="E201">
        <v>41</v>
      </c>
      <c r="F201">
        <v>141</v>
      </c>
      <c r="G201">
        <v>23</v>
      </c>
      <c r="H201">
        <v>30</v>
      </c>
      <c r="I201">
        <v>174</v>
      </c>
      <c r="J201" t="s">
        <v>8</v>
      </c>
      <c r="K201" t="s">
        <v>8</v>
      </c>
      <c r="L201">
        <f t="shared" si="10"/>
        <v>465</v>
      </c>
      <c r="M201" t="s">
        <v>18</v>
      </c>
    </row>
    <row r="202" spans="1:13" x14ac:dyDescent="0.2">
      <c r="A202">
        <v>1971</v>
      </c>
      <c r="B202" t="s">
        <v>8</v>
      </c>
      <c r="C202">
        <v>1</v>
      </c>
      <c r="D202">
        <v>143</v>
      </c>
      <c r="E202">
        <v>1282</v>
      </c>
      <c r="F202">
        <v>2588</v>
      </c>
      <c r="G202">
        <v>1289</v>
      </c>
      <c r="H202">
        <v>303</v>
      </c>
      <c r="I202">
        <v>640</v>
      </c>
      <c r="J202" t="s">
        <v>8</v>
      </c>
      <c r="K202" t="s">
        <v>8</v>
      </c>
      <c r="L202">
        <f t="shared" ref="L202:L234" si="12">SUM(B202:K202)</f>
        <v>6246</v>
      </c>
      <c r="M202" t="s">
        <v>19</v>
      </c>
    </row>
    <row r="203" spans="1:13" x14ac:dyDescent="0.2">
      <c r="A203">
        <v>1972</v>
      </c>
      <c r="B203" t="s">
        <v>8</v>
      </c>
      <c r="C203">
        <v>0</v>
      </c>
      <c r="D203">
        <v>374</v>
      </c>
      <c r="E203">
        <v>788</v>
      </c>
      <c r="F203">
        <v>1694</v>
      </c>
      <c r="G203">
        <v>951</v>
      </c>
      <c r="H203">
        <v>869</v>
      </c>
      <c r="I203">
        <v>1470</v>
      </c>
      <c r="J203" t="s">
        <v>8</v>
      </c>
      <c r="K203" t="s">
        <v>8</v>
      </c>
      <c r="L203">
        <f t="shared" si="12"/>
        <v>6146</v>
      </c>
      <c r="M203" t="s">
        <v>19</v>
      </c>
    </row>
    <row r="204" spans="1:13" x14ac:dyDescent="0.2">
      <c r="A204">
        <v>1973</v>
      </c>
      <c r="B204" t="s">
        <v>8</v>
      </c>
      <c r="C204">
        <v>27</v>
      </c>
      <c r="D204">
        <v>148</v>
      </c>
      <c r="E204">
        <v>850</v>
      </c>
      <c r="F204">
        <v>2242</v>
      </c>
      <c r="G204">
        <v>918</v>
      </c>
      <c r="H204">
        <v>663</v>
      </c>
      <c r="I204">
        <v>1252</v>
      </c>
      <c r="J204" t="s">
        <v>8</v>
      </c>
      <c r="K204" t="s">
        <v>8</v>
      </c>
      <c r="L204">
        <f t="shared" si="12"/>
        <v>6100</v>
      </c>
      <c r="M204" t="s">
        <v>19</v>
      </c>
    </row>
    <row r="205" spans="1:13" x14ac:dyDescent="0.2">
      <c r="A205">
        <v>1974</v>
      </c>
      <c r="B205" t="s">
        <v>8</v>
      </c>
      <c r="C205">
        <v>21</v>
      </c>
      <c r="D205">
        <v>32</v>
      </c>
      <c r="E205">
        <v>556</v>
      </c>
      <c r="F205">
        <v>1653</v>
      </c>
      <c r="G205">
        <v>1243</v>
      </c>
      <c r="H205">
        <v>600</v>
      </c>
      <c r="I205">
        <v>572</v>
      </c>
      <c r="J205">
        <v>490</v>
      </c>
      <c r="K205">
        <v>57</v>
      </c>
      <c r="L205">
        <f t="shared" si="12"/>
        <v>5224</v>
      </c>
      <c r="M205" t="s">
        <v>19</v>
      </c>
    </row>
    <row r="206" spans="1:13" x14ac:dyDescent="0.2">
      <c r="A206">
        <v>1975</v>
      </c>
      <c r="B206" t="s">
        <v>8</v>
      </c>
      <c r="C206">
        <v>3</v>
      </c>
      <c r="D206">
        <v>10</v>
      </c>
      <c r="E206">
        <v>834</v>
      </c>
      <c r="F206">
        <v>2259</v>
      </c>
      <c r="G206">
        <v>861</v>
      </c>
      <c r="H206">
        <v>1064</v>
      </c>
      <c r="I206">
        <v>607</v>
      </c>
      <c r="J206">
        <v>332</v>
      </c>
      <c r="K206">
        <v>32</v>
      </c>
      <c r="L206">
        <f t="shared" si="12"/>
        <v>6002</v>
      </c>
      <c r="M206" t="s">
        <v>19</v>
      </c>
    </row>
    <row r="207" spans="1:13" x14ac:dyDescent="0.2">
      <c r="A207">
        <v>1976</v>
      </c>
      <c r="B207" t="s">
        <v>8</v>
      </c>
      <c r="C207" t="s">
        <v>8</v>
      </c>
      <c r="D207">
        <v>13</v>
      </c>
      <c r="E207">
        <v>996</v>
      </c>
      <c r="F207">
        <v>2779</v>
      </c>
      <c r="G207">
        <v>2650</v>
      </c>
      <c r="H207">
        <v>2230</v>
      </c>
      <c r="I207">
        <v>592</v>
      </c>
      <c r="J207">
        <v>253</v>
      </c>
      <c r="K207" t="s">
        <v>8</v>
      </c>
      <c r="L207">
        <f t="shared" si="12"/>
        <v>9513</v>
      </c>
      <c r="M207" t="s">
        <v>19</v>
      </c>
    </row>
    <row r="208" spans="1:13" x14ac:dyDescent="0.2">
      <c r="A208">
        <v>1977</v>
      </c>
      <c r="B208" t="s">
        <v>8</v>
      </c>
      <c r="C208" t="s">
        <v>8</v>
      </c>
      <c r="D208">
        <v>247</v>
      </c>
      <c r="E208">
        <v>586</v>
      </c>
      <c r="F208">
        <v>7696</v>
      </c>
      <c r="G208">
        <v>2500</v>
      </c>
      <c r="H208">
        <v>1306</v>
      </c>
      <c r="I208">
        <v>1240</v>
      </c>
      <c r="J208">
        <v>901</v>
      </c>
      <c r="K208" t="s">
        <v>8</v>
      </c>
      <c r="L208">
        <f t="shared" si="12"/>
        <v>14476</v>
      </c>
      <c r="M208" t="s">
        <v>19</v>
      </c>
    </row>
    <row r="209" spans="1:13" x14ac:dyDescent="0.2">
      <c r="A209">
        <v>1978</v>
      </c>
      <c r="B209" t="s">
        <v>8</v>
      </c>
      <c r="C209" t="s">
        <v>8</v>
      </c>
      <c r="D209">
        <v>92</v>
      </c>
      <c r="E209">
        <v>1546</v>
      </c>
      <c r="F209">
        <v>2134</v>
      </c>
      <c r="G209">
        <v>1957</v>
      </c>
      <c r="H209">
        <v>1160</v>
      </c>
      <c r="I209">
        <v>1256</v>
      </c>
      <c r="J209">
        <v>992</v>
      </c>
      <c r="K209" t="s">
        <v>8</v>
      </c>
      <c r="L209">
        <f t="shared" si="12"/>
        <v>9137</v>
      </c>
      <c r="M209" t="s">
        <v>19</v>
      </c>
    </row>
    <row r="210" spans="1:13" x14ac:dyDescent="0.2">
      <c r="A210">
        <v>1979</v>
      </c>
      <c r="B210" t="s">
        <v>8</v>
      </c>
      <c r="C210" t="s">
        <v>8</v>
      </c>
      <c r="D210">
        <v>44</v>
      </c>
      <c r="E210">
        <v>2048</v>
      </c>
      <c r="F210">
        <v>1894</v>
      </c>
      <c r="G210">
        <v>2055</v>
      </c>
      <c r="H210">
        <v>1126</v>
      </c>
      <c r="I210">
        <v>764</v>
      </c>
      <c r="J210">
        <v>202</v>
      </c>
      <c r="K210" t="s">
        <v>8</v>
      </c>
      <c r="L210">
        <f t="shared" si="12"/>
        <v>8133</v>
      </c>
      <c r="M210" t="s">
        <v>19</v>
      </c>
    </row>
    <row r="211" spans="1:13" x14ac:dyDescent="0.2">
      <c r="A211">
        <v>1980</v>
      </c>
      <c r="B211" t="s">
        <v>8</v>
      </c>
      <c r="C211" t="s">
        <v>8</v>
      </c>
      <c r="D211">
        <v>541</v>
      </c>
      <c r="E211">
        <v>276</v>
      </c>
      <c r="F211">
        <v>893</v>
      </c>
      <c r="G211">
        <v>2044</v>
      </c>
      <c r="H211">
        <v>1524</v>
      </c>
      <c r="I211">
        <v>845</v>
      </c>
      <c r="J211">
        <v>510</v>
      </c>
      <c r="K211" t="s">
        <v>8</v>
      </c>
      <c r="L211">
        <f t="shared" si="12"/>
        <v>6633</v>
      </c>
      <c r="M211" t="s">
        <v>19</v>
      </c>
    </row>
    <row r="212" spans="1:13" x14ac:dyDescent="0.2">
      <c r="A212">
        <v>1981</v>
      </c>
      <c r="B212" t="s">
        <v>8</v>
      </c>
      <c r="C212" t="s">
        <v>8</v>
      </c>
      <c r="D212">
        <v>640</v>
      </c>
      <c r="E212">
        <v>0</v>
      </c>
      <c r="F212">
        <v>1835</v>
      </c>
      <c r="G212">
        <v>3522</v>
      </c>
      <c r="H212">
        <v>1103</v>
      </c>
      <c r="I212">
        <v>1553</v>
      </c>
      <c r="J212">
        <v>453</v>
      </c>
      <c r="K212" t="s">
        <v>8</v>
      </c>
      <c r="L212">
        <f t="shared" si="12"/>
        <v>9106</v>
      </c>
      <c r="M212" t="s">
        <v>19</v>
      </c>
    </row>
    <row r="213" spans="1:13" x14ac:dyDescent="0.2">
      <c r="A213">
        <v>1982</v>
      </c>
      <c r="B213" t="s">
        <v>8</v>
      </c>
      <c r="C213" t="s">
        <v>8</v>
      </c>
      <c r="D213">
        <v>336</v>
      </c>
      <c r="E213">
        <v>173</v>
      </c>
      <c r="F213">
        <v>2851</v>
      </c>
      <c r="G213">
        <v>2927</v>
      </c>
      <c r="H213">
        <v>850</v>
      </c>
      <c r="I213">
        <v>1125</v>
      </c>
      <c r="J213">
        <v>582</v>
      </c>
      <c r="K213" t="s">
        <v>8</v>
      </c>
      <c r="L213">
        <f t="shared" si="12"/>
        <v>8844</v>
      </c>
      <c r="M213" t="s">
        <v>19</v>
      </c>
    </row>
    <row r="214" spans="1:13" x14ac:dyDescent="0.2">
      <c r="A214">
        <v>1983</v>
      </c>
      <c r="B214" t="s">
        <v>8</v>
      </c>
      <c r="C214" t="s">
        <v>8</v>
      </c>
      <c r="D214">
        <v>170</v>
      </c>
      <c r="E214">
        <v>732</v>
      </c>
      <c r="F214">
        <v>1662</v>
      </c>
      <c r="G214">
        <v>301</v>
      </c>
      <c r="H214">
        <v>81</v>
      </c>
      <c r="I214">
        <v>631</v>
      </c>
      <c r="J214">
        <v>116</v>
      </c>
      <c r="K214" t="s">
        <v>8</v>
      </c>
      <c r="L214">
        <f t="shared" si="12"/>
        <v>3693</v>
      </c>
      <c r="M214" t="s">
        <v>19</v>
      </c>
    </row>
    <row r="215" spans="1:13" x14ac:dyDescent="0.2">
      <c r="A215">
        <v>1984</v>
      </c>
      <c r="B215" t="s">
        <v>8</v>
      </c>
      <c r="C215" t="s">
        <v>8</v>
      </c>
      <c r="D215">
        <v>156</v>
      </c>
      <c r="E215">
        <v>21</v>
      </c>
      <c r="F215">
        <v>392</v>
      </c>
      <c r="G215">
        <v>1567</v>
      </c>
      <c r="H215">
        <v>3</v>
      </c>
      <c r="I215">
        <v>234</v>
      </c>
      <c r="J215">
        <v>209</v>
      </c>
      <c r="K215" t="s">
        <v>8</v>
      </c>
      <c r="L215">
        <f t="shared" si="12"/>
        <v>2582</v>
      </c>
      <c r="M215" t="s">
        <v>19</v>
      </c>
    </row>
    <row r="216" spans="1:13" x14ac:dyDescent="0.2">
      <c r="A216">
        <v>1985</v>
      </c>
      <c r="B216" t="s">
        <v>8</v>
      </c>
      <c r="C216" t="s">
        <v>8</v>
      </c>
      <c r="D216">
        <v>25</v>
      </c>
      <c r="E216">
        <v>14</v>
      </c>
      <c r="F216">
        <v>93</v>
      </c>
      <c r="G216">
        <v>225</v>
      </c>
      <c r="H216">
        <v>97</v>
      </c>
      <c r="I216">
        <v>117</v>
      </c>
      <c r="J216">
        <v>322</v>
      </c>
      <c r="K216" t="s">
        <v>8</v>
      </c>
      <c r="L216">
        <f t="shared" si="12"/>
        <v>893</v>
      </c>
      <c r="M216" t="s">
        <v>19</v>
      </c>
    </row>
    <row r="217" spans="1:13" x14ac:dyDescent="0.2">
      <c r="A217">
        <v>1986</v>
      </c>
      <c r="B217" t="s">
        <v>8</v>
      </c>
      <c r="C217" t="s">
        <v>8</v>
      </c>
      <c r="D217">
        <v>541</v>
      </c>
      <c r="E217">
        <v>733</v>
      </c>
      <c r="F217">
        <v>556</v>
      </c>
      <c r="G217">
        <v>1081</v>
      </c>
      <c r="H217" t="s">
        <v>8</v>
      </c>
      <c r="I217">
        <v>175</v>
      </c>
      <c r="J217">
        <v>114</v>
      </c>
      <c r="K217" t="s">
        <v>8</v>
      </c>
      <c r="L217">
        <f t="shared" si="12"/>
        <v>3200</v>
      </c>
      <c r="M217" t="s">
        <v>19</v>
      </c>
    </row>
    <row r="218" spans="1:13" x14ac:dyDescent="0.2">
      <c r="A218">
        <v>1987</v>
      </c>
      <c r="B218" t="s">
        <v>8</v>
      </c>
      <c r="C218" t="s">
        <v>8</v>
      </c>
      <c r="D218">
        <v>486</v>
      </c>
      <c r="E218">
        <v>894</v>
      </c>
      <c r="F218" t="s">
        <v>8</v>
      </c>
      <c r="G218" t="s">
        <v>8</v>
      </c>
      <c r="H218" t="s">
        <v>8</v>
      </c>
      <c r="I218">
        <v>304</v>
      </c>
      <c r="J218">
        <v>311</v>
      </c>
      <c r="K218" t="s">
        <v>8</v>
      </c>
      <c r="L218">
        <f t="shared" si="12"/>
        <v>1995</v>
      </c>
      <c r="M218" t="s">
        <v>19</v>
      </c>
    </row>
    <row r="219" spans="1:13" x14ac:dyDescent="0.2">
      <c r="A219">
        <v>1988</v>
      </c>
      <c r="B219" t="s">
        <v>8</v>
      </c>
      <c r="C219" t="s">
        <v>8</v>
      </c>
      <c r="D219">
        <v>299</v>
      </c>
      <c r="E219">
        <v>632</v>
      </c>
      <c r="F219" t="s">
        <v>8</v>
      </c>
      <c r="G219" t="s">
        <v>8</v>
      </c>
      <c r="H219">
        <v>59</v>
      </c>
      <c r="I219">
        <v>193</v>
      </c>
      <c r="J219">
        <v>227</v>
      </c>
      <c r="K219" t="s">
        <v>8</v>
      </c>
      <c r="L219">
        <f t="shared" si="12"/>
        <v>1410</v>
      </c>
      <c r="M219" t="s">
        <v>19</v>
      </c>
    </row>
    <row r="220" spans="1:13" x14ac:dyDescent="0.2">
      <c r="A220">
        <v>1989</v>
      </c>
      <c r="B220" t="s">
        <v>8</v>
      </c>
      <c r="C220" t="s">
        <v>8</v>
      </c>
      <c r="D220">
        <v>237</v>
      </c>
      <c r="E220">
        <v>328</v>
      </c>
      <c r="F220" t="s">
        <v>8</v>
      </c>
      <c r="G220">
        <v>383</v>
      </c>
      <c r="H220">
        <v>296</v>
      </c>
      <c r="I220" t="s">
        <v>8</v>
      </c>
      <c r="J220" t="s">
        <v>8</v>
      </c>
      <c r="K220" t="s">
        <v>8</v>
      </c>
      <c r="L220">
        <f t="shared" si="12"/>
        <v>1244</v>
      </c>
      <c r="M220" t="s">
        <v>19</v>
      </c>
    </row>
    <row r="221" spans="1:13" x14ac:dyDescent="0.2">
      <c r="A221">
        <v>1990</v>
      </c>
      <c r="B221" t="s">
        <v>8</v>
      </c>
      <c r="C221" t="s">
        <v>8</v>
      </c>
      <c r="D221">
        <v>33</v>
      </c>
      <c r="E221" t="s">
        <v>8</v>
      </c>
      <c r="F221" t="s">
        <v>8</v>
      </c>
      <c r="G221">
        <v>357</v>
      </c>
      <c r="H221">
        <v>19</v>
      </c>
      <c r="J221" t="s">
        <v>8</v>
      </c>
      <c r="K221" t="s">
        <v>8</v>
      </c>
      <c r="L221">
        <f t="shared" si="12"/>
        <v>409</v>
      </c>
      <c r="M221" t="s">
        <v>19</v>
      </c>
    </row>
    <row r="222" spans="1:13" x14ac:dyDescent="0.2">
      <c r="A222">
        <v>1991</v>
      </c>
      <c r="B222" t="s">
        <v>8</v>
      </c>
      <c r="C222" t="s">
        <v>8</v>
      </c>
      <c r="D222" t="s">
        <v>8</v>
      </c>
      <c r="E222" t="s">
        <v>8</v>
      </c>
      <c r="F222" t="s">
        <v>8</v>
      </c>
      <c r="G222" t="s">
        <v>8</v>
      </c>
      <c r="H222">
        <v>22</v>
      </c>
      <c r="I222" t="s">
        <v>8</v>
      </c>
      <c r="J222" t="s">
        <v>8</v>
      </c>
      <c r="K222" t="s">
        <v>8</v>
      </c>
      <c r="L222">
        <f t="shared" si="12"/>
        <v>22</v>
      </c>
      <c r="M222" t="s">
        <v>19</v>
      </c>
    </row>
    <row r="223" spans="1:13" x14ac:dyDescent="0.2">
      <c r="A223">
        <v>1992</v>
      </c>
      <c r="B223" t="s">
        <v>8</v>
      </c>
      <c r="C223" t="s">
        <v>8</v>
      </c>
      <c r="D223" t="s">
        <v>8</v>
      </c>
      <c r="E223" t="s">
        <v>8</v>
      </c>
      <c r="F223" t="s">
        <v>8</v>
      </c>
      <c r="G223" t="s">
        <v>8</v>
      </c>
      <c r="H223" t="s">
        <v>8</v>
      </c>
      <c r="I223" t="s">
        <v>8</v>
      </c>
      <c r="J223" t="s">
        <v>8</v>
      </c>
      <c r="K223" t="s">
        <v>8</v>
      </c>
      <c r="L223" t="s">
        <v>8</v>
      </c>
      <c r="M223" t="s">
        <v>19</v>
      </c>
    </row>
    <row r="224" spans="1:13" x14ac:dyDescent="0.2">
      <c r="A224">
        <v>1993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  <c r="G224" t="s">
        <v>8</v>
      </c>
      <c r="H224" t="s">
        <v>8</v>
      </c>
      <c r="I224" t="s">
        <v>8</v>
      </c>
      <c r="J224" t="s">
        <v>8</v>
      </c>
      <c r="K224" t="s">
        <v>8</v>
      </c>
      <c r="L224" t="s">
        <v>8</v>
      </c>
      <c r="M224" t="s">
        <v>19</v>
      </c>
    </row>
    <row r="225" spans="1:13" x14ac:dyDescent="0.2">
      <c r="A225">
        <v>1994</v>
      </c>
      <c r="B225" t="s">
        <v>8</v>
      </c>
      <c r="C225" t="s">
        <v>8</v>
      </c>
      <c r="D225">
        <v>44</v>
      </c>
      <c r="E225" t="s">
        <v>8</v>
      </c>
      <c r="F225" t="s">
        <v>8</v>
      </c>
      <c r="G225">
        <v>56</v>
      </c>
      <c r="H225" t="s">
        <v>8</v>
      </c>
      <c r="I225">
        <v>183</v>
      </c>
      <c r="J225" t="s">
        <v>8</v>
      </c>
      <c r="K225" t="s">
        <v>8</v>
      </c>
      <c r="L225">
        <f t="shared" si="12"/>
        <v>283</v>
      </c>
      <c r="M225" t="s">
        <v>19</v>
      </c>
    </row>
    <row r="226" spans="1:13" x14ac:dyDescent="0.2">
      <c r="A226">
        <v>1995</v>
      </c>
      <c r="B226" t="s">
        <v>8</v>
      </c>
      <c r="C226" t="s">
        <v>8</v>
      </c>
      <c r="D226">
        <v>46</v>
      </c>
      <c r="E226" t="s">
        <v>8</v>
      </c>
      <c r="F226">
        <v>48</v>
      </c>
      <c r="G226" t="s">
        <v>8</v>
      </c>
      <c r="H226" t="s">
        <v>8</v>
      </c>
      <c r="I226">
        <v>188</v>
      </c>
      <c r="J226" t="s">
        <v>8</v>
      </c>
      <c r="K226" t="s">
        <v>8</v>
      </c>
      <c r="L226">
        <f t="shared" si="12"/>
        <v>282</v>
      </c>
      <c r="M226" t="s">
        <v>19</v>
      </c>
    </row>
    <row r="227" spans="1:13" x14ac:dyDescent="0.2">
      <c r="A227">
        <v>1996</v>
      </c>
      <c r="B227" t="s">
        <v>8</v>
      </c>
      <c r="C227" t="s">
        <v>8</v>
      </c>
      <c r="D227">
        <v>99</v>
      </c>
      <c r="E227">
        <v>31</v>
      </c>
      <c r="F227" t="s">
        <v>8</v>
      </c>
      <c r="G227">
        <v>185</v>
      </c>
      <c r="H227" t="s">
        <v>8</v>
      </c>
      <c r="I227">
        <v>161</v>
      </c>
      <c r="J227" t="s">
        <v>8</v>
      </c>
      <c r="K227" t="s">
        <v>8</v>
      </c>
      <c r="L227">
        <f t="shared" si="12"/>
        <v>476</v>
      </c>
      <c r="M227" t="s">
        <v>19</v>
      </c>
    </row>
    <row r="228" spans="1:13" x14ac:dyDescent="0.2">
      <c r="A228">
        <v>1997</v>
      </c>
      <c r="B228" t="s">
        <v>8</v>
      </c>
      <c r="C228">
        <v>19</v>
      </c>
      <c r="D228">
        <v>149</v>
      </c>
      <c r="E228" t="s">
        <v>8</v>
      </c>
      <c r="F228" t="s">
        <v>8</v>
      </c>
      <c r="G228">
        <v>38</v>
      </c>
      <c r="H228" t="s">
        <v>8</v>
      </c>
      <c r="I228">
        <v>169</v>
      </c>
      <c r="J228" t="s">
        <v>8</v>
      </c>
      <c r="K228" t="s">
        <v>8</v>
      </c>
      <c r="L228">
        <f t="shared" si="12"/>
        <v>375</v>
      </c>
      <c r="M228" t="s">
        <v>19</v>
      </c>
    </row>
    <row r="229" spans="1:13" x14ac:dyDescent="0.2">
      <c r="A229">
        <v>1998</v>
      </c>
      <c r="B229" t="s">
        <v>8</v>
      </c>
      <c r="C229">
        <v>0</v>
      </c>
      <c r="D229">
        <v>22</v>
      </c>
      <c r="E229" t="s">
        <v>8</v>
      </c>
      <c r="F229" t="s">
        <v>8</v>
      </c>
      <c r="G229">
        <v>14</v>
      </c>
      <c r="H229" t="s">
        <v>8</v>
      </c>
      <c r="I229">
        <v>172</v>
      </c>
      <c r="J229" t="s">
        <v>8</v>
      </c>
      <c r="K229" t="s">
        <v>8</v>
      </c>
      <c r="L229">
        <f t="shared" si="12"/>
        <v>208</v>
      </c>
      <c r="M229" t="s">
        <v>19</v>
      </c>
    </row>
    <row r="230" spans="1:13" x14ac:dyDescent="0.2">
      <c r="A230">
        <v>1999</v>
      </c>
      <c r="B230" t="s">
        <v>8</v>
      </c>
      <c r="C230" t="s">
        <v>8</v>
      </c>
      <c r="D230">
        <v>3</v>
      </c>
      <c r="E230" t="s">
        <v>8</v>
      </c>
      <c r="F230" t="s">
        <v>8</v>
      </c>
      <c r="G230">
        <v>78</v>
      </c>
      <c r="H230">
        <v>38</v>
      </c>
      <c r="I230">
        <v>120</v>
      </c>
      <c r="J230">
        <v>9</v>
      </c>
      <c r="K230" t="s">
        <v>8</v>
      </c>
      <c r="L230">
        <f t="shared" si="12"/>
        <v>248</v>
      </c>
      <c r="M230" t="s">
        <v>19</v>
      </c>
    </row>
    <row r="231" spans="1:13" x14ac:dyDescent="0.2">
      <c r="A231">
        <v>2000</v>
      </c>
      <c r="B231" t="s">
        <v>8</v>
      </c>
      <c r="C231" t="s">
        <v>8</v>
      </c>
      <c r="D231">
        <v>4</v>
      </c>
      <c r="E231" t="s">
        <v>8</v>
      </c>
      <c r="F231" t="s">
        <v>8</v>
      </c>
      <c r="G231">
        <v>84</v>
      </c>
      <c r="H231">
        <v>56</v>
      </c>
      <c r="I231">
        <v>130</v>
      </c>
      <c r="J231" t="s">
        <v>8</v>
      </c>
      <c r="K231" t="s">
        <v>8</v>
      </c>
      <c r="L231">
        <f t="shared" si="12"/>
        <v>274</v>
      </c>
      <c r="M231" t="s">
        <v>19</v>
      </c>
    </row>
    <row r="232" spans="1:13" x14ac:dyDescent="0.2">
      <c r="A232">
        <v>2001</v>
      </c>
      <c r="B232" t="s">
        <v>8</v>
      </c>
      <c r="C232" t="s">
        <v>8</v>
      </c>
      <c r="D232">
        <v>18</v>
      </c>
      <c r="E232">
        <v>41</v>
      </c>
      <c r="F232" t="s">
        <v>8</v>
      </c>
      <c r="G232">
        <v>150</v>
      </c>
      <c r="H232">
        <v>96</v>
      </c>
      <c r="I232">
        <v>166</v>
      </c>
      <c r="J232" t="s">
        <v>8</v>
      </c>
      <c r="K232" t="s">
        <v>8</v>
      </c>
      <c r="L232">
        <f t="shared" si="12"/>
        <v>471</v>
      </c>
      <c r="M232" t="s">
        <v>19</v>
      </c>
    </row>
    <row r="233" spans="1:13" x14ac:dyDescent="0.2">
      <c r="A233">
        <v>2002</v>
      </c>
      <c r="B233">
        <v>3</v>
      </c>
      <c r="C233">
        <v>15</v>
      </c>
      <c r="D233">
        <v>22</v>
      </c>
      <c r="E233">
        <v>73</v>
      </c>
      <c r="F233">
        <v>82</v>
      </c>
      <c r="G233">
        <v>67</v>
      </c>
      <c r="H233">
        <v>70</v>
      </c>
      <c r="I233">
        <v>96</v>
      </c>
      <c r="J233" t="s">
        <v>8</v>
      </c>
      <c r="K233" t="s">
        <v>8</v>
      </c>
      <c r="L233">
        <f t="shared" si="12"/>
        <v>428</v>
      </c>
      <c r="M233" t="s">
        <v>19</v>
      </c>
    </row>
    <row r="234" spans="1:13" x14ac:dyDescent="0.2">
      <c r="A234">
        <v>2003</v>
      </c>
      <c r="B234">
        <v>0</v>
      </c>
      <c r="C234">
        <v>7</v>
      </c>
      <c r="D234">
        <v>47</v>
      </c>
      <c r="E234">
        <v>70</v>
      </c>
      <c r="F234">
        <v>109</v>
      </c>
      <c r="G234">
        <v>106</v>
      </c>
      <c r="H234">
        <v>80</v>
      </c>
      <c r="I234">
        <v>107</v>
      </c>
      <c r="J234">
        <v>2</v>
      </c>
      <c r="K234" t="s">
        <v>8</v>
      </c>
      <c r="L234">
        <f t="shared" si="12"/>
        <v>528</v>
      </c>
      <c r="M234" t="s">
        <v>19</v>
      </c>
    </row>
    <row r="235" spans="1:13" x14ac:dyDescent="0.2">
      <c r="A235">
        <v>2004</v>
      </c>
      <c r="B235">
        <v>2</v>
      </c>
      <c r="C235">
        <v>9</v>
      </c>
      <c r="D235">
        <v>73</v>
      </c>
      <c r="E235">
        <v>139</v>
      </c>
      <c r="F235">
        <v>102</v>
      </c>
      <c r="G235">
        <v>53</v>
      </c>
      <c r="H235">
        <v>61</v>
      </c>
      <c r="I235">
        <v>61</v>
      </c>
      <c r="J235">
        <v>18</v>
      </c>
      <c r="K235" t="s">
        <v>8</v>
      </c>
      <c r="L235">
        <f>SUM(B235:K235)</f>
        <v>518</v>
      </c>
      <c r="M235" t="s">
        <v>19</v>
      </c>
    </row>
    <row r="236" spans="1:13" x14ac:dyDescent="0.2">
      <c r="A236">
        <v>2005</v>
      </c>
      <c r="B236">
        <v>6</v>
      </c>
      <c r="C236">
        <v>1</v>
      </c>
      <c r="D236" t="s">
        <v>8</v>
      </c>
      <c r="E236" t="s">
        <v>8</v>
      </c>
      <c r="F236" t="s">
        <v>8</v>
      </c>
      <c r="G236" t="s">
        <v>8</v>
      </c>
      <c r="H236">
        <v>114</v>
      </c>
      <c r="I236">
        <v>110</v>
      </c>
      <c r="J236">
        <v>18</v>
      </c>
      <c r="K236" t="s">
        <v>8</v>
      </c>
      <c r="L236">
        <f>SUM(B236:K236)</f>
        <v>249</v>
      </c>
      <c r="M236" t="s">
        <v>19</v>
      </c>
    </row>
    <row r="237" spans="1:13" x14ac:dyDescent="0.2">
      <c r="A237">
        <v>2006</v>
      </c>
      <c r="B237" t="s">
        <v>8</v>
      </c>
      <c r="C237" t="s">
        <v>8</v>
      </c>
      <c r="D237" t="s">
        <v>8</v>
      </c>
      <c r="E237" t="s">
        <v>8</v>
      </c>
      <c r="F237" t="s">
        <v>8</v>
      </c>
      <c r="G237" t="s">
        <v>8</v>
      </c>
      <c r="H237">
        <v>6</v>
      </c>
      <c r="I237">
        <v>151</v>
      </c>
      <c r="J237">
        <v>27</v>
      </c>
      <c r="K237" t="s">
        <v>8</v>
      </c>
      <c r="L237">
        <f>SUM(B237:K237)</f>
        <v>184</v>
      </c>
      <c r="M237" t="s">
        <v>19</v>
      </c>
    </row>
    <row r="238" spans="1:13" x14ac:dyDescent="0.2">
      <c r="A238">
        <v>2007</v>
      </c>
      <c r="B238" t="s">
        <v>8</v>
      </c>
      <c r="C238">
        <v>6</v>
      </c>
      <c r="D238">
        <v>8</v>
      </c>
      <c r="E238">
        <v>138</v>
      </c>
      <c r="F238">
        <v>99</v>
      </c>
      <c r="G238">
        <v>95</v>
      </c>
      <c r="H238">
        <v>60</v>
      </c>
      <c r="I238">
        <v>47</v>
      </c>
      <c r="J238">
        <v>12</v>
      </c>
      <c r="K238" t="s">
        <v>8</v>
      </c>
      <c r="L238">
        <f>SUM(B238:K238)</f>
        <v>465</v>
      </c>
      <c r="M238" t="s">
        <v>19</v>
      </c>
    </row>
    <row r="239" spans="1:13" x14ac:dyDescent="0.2">
      <c r="A239">
        <v>2008</v>
      </c>
      <c r="B239" t="s">
        <v>8</v>
      </c>
      <c r="C239" t="s">
        <v>8</v>
      </c>
      <c r="D239" t="s">
        <v>8</v>
      </c>
      <c r="E239" t="s">
        <v>8</v>
      </c>
      <c r="F239" t="s">
        <v>8</v>
      </c>
      <c r="G239" t="s">
        <v>8</v>
      </c>
      <c r="H239" t="s">
        <v>8</v>
      </c>
      <c r="I239">
        <v>51</v>
      </c>
      <c r="J239" t="s">
        <v>8</v>
      </c>
      <c r="K239" t="s">
        <v>8</v>
      </c>
      <c r="L239">
        <f>SUM(B239:K239)</f>
        <v>51</v>
      </c>
      <c r="M239" t="s">
        <v>19</v>
      </c>
    </row>
    <row r="240" spans="1:13" x14ac:dyDescent="0.2">
      <c r="A240">
        <v>2009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I240" t="s">
        <v>8</v>
      </c>
      <c r="J240" t="s">
        <v>8</v>
      </c>
      <c r="K240" t="s">
        <v>8</v>
      </c>
      <c r="L240" t="s">
        <v>8</v>
      </c>
      <c r="M240" t="s">
        <v>19</v>
      </c>
    </row>
    <row r="241" spans="1:13" x14ac:dyDescent="0.2">
      <c r="A241">
        <v>2010</v>
      </c>
      <c r="B241" t="s">
        <v>8</v>
      </c>
      <c r="C241" t="s">
        <v>8</v>
      </c>
      <c r="D241">
        <v>43</v>
      </c>
      <c r="E241" t="s">
        <v>8</v>
      </c>
      <c r="F241">
        <f>8+13+2+3</f>
        <v>26</v>
      </c>
      <c r="G241">
        <v>40</v>
      </c>
      <c r="H241" t="s">
        <v>8</v>
      </c>
      <c r="I241">
        <f>56+16</f>
        <v>72</v>
      </c>
      <c r="J241" t="s">
        <v>8</v>
      </c>
      <c r="K241" t="s">
        <v>8</v>
      </c>
      <c r="L241">
        <f t="shared" ref="L241:L251" si="13">SUM(B241:K241)</f>
        <v>181</v>
      </c>
      <c r="M241" t="s">
        <v>19</v>
      </c>
    </row>
    <row r="242" spans="1:13" x14ac:dyDescent="0.2">
      <c r="A242">
        <v>2011</v>
      </c>
      <c r="B242" t="s">
        <v>8</v>
      </c>
      <c r="C242" t="s">
        <v>8</v>
      </c>
      <c r="D242">
        <v>60</v>
      </c>
      <c r="E242">
        <v>60</v>
      </c>
      <c r="F242">
        <v>8</v>
      </c>
      <c r="G242">
        <v>86</v>
      </c>
      <c r="H242" t="s">
        <v>8</v>
      </c>
      <c r="I242">
        <v>75</v>
      </c>
      <c r="J242" t="s">
        <v>8</v>
      </c>
      <c r="K242" t="s">
        <v>8</v>
      </c>
      <c r="L242">
        <f t="shared" si="13"/>
        <v>289</v>
      </c>
      <c r="M242" t="s">
        <v>19</v>
      </c>
    </row>
    <row r="243" spans="1:13" x14ac:dyDescent="0.2">
      <c r="A243">
        <v>2012</v>
      </c>
      <c r="B243" t="s">
        <v>8</v>
      </c>
      <c r="C243" t="s">
        <v>20</v>
      </c>
      <c r="D243">
        <v>23</v>
      </c>
      <c r="E243">
        <v>118</v>
      </c>
      <c r="F243">
        <v>90</v>
      </c>
      <c r="G243">
        <v>67</v>
      </c>
      <c r="H243">
        <v>43</v>
      </c>
      <c r="I243">
        <v>41</v>
      </c>
      <c r="J243" t="s">
        <v>8</v>
      </c>
      <c r="K243" t="s">
        <v>8</v>
      </c>
      <c r="L243">
        <f t="shared" si="13"/>
        <v>382</v>
      </c>
      <c r="M243" t="s">
        <v>19</v>
      </c>
    </row>
    <row r="244" spans="1:13" x14ac:dyDescent="0.2">
      <c r="A244">
        <v>2013</v>
      </c>
      <c r="B244" t="s">
        <v>8</v>
      </c>
      <c r="C244">
        <v>13</v>
      </c>
      <c r="D244">
        <v>3</v>
      </c>
      <c r="E244">
        <v>107</v>
      </c>
      <c r="F244">
        <v>284</v>
      </c>
      <c r="G244">
        <v>208</v>
      </c>
      <c r="H244">
        <v>40</v>
      </c>
      <c r="I244">
        <v>52</v>
      </c>
      <c r="J244" t="s">
        <v>8</v>
      </c>
      <c r="K244" t="s">
        <v>8</v>
      </c>
      <c r="L244">
        <f t="shared" si="13"/>
        <v>707</v>
      </c>
      <c r="M244" t="s">
        <v>19</v>
      </c>
    </row>
    <row r="245" spans="1:13" x14ac:dyDescent="0.2">
      <c r="A245">
        <v>2014</v>
      </c>
      <c r="B245" t="s">
        <v>8</v>
      </c>
      <c r="C245">
        <v>10</v>
      </c>
      <c r="D245">
        <v>471</v>
      </c>
      <c r="E245">
        <v>82</v>
      </c>
      <c r="F245">
        <v>38</v>
      </c>
      <c r="G245">
        <v>70</v>
      </c>
      <c r="H245">
        <v>21</v>
      </c>
      <c r="I245">
        <v>78</v>
      </c>
      <c r="J245" t="s">
        <v>8</v>
      </c>
      <c r="K245" t="s">
        <v>8</v>
      </c>
      <c r="L245">
        <f t="shared" si="13"/>
        <v>770</v>
      </c>
      <c r="M245" t="s">
        <v>19</v>
      </c>
    </row>
    <row r="246" spans="1:13" x14ac:dyDescent="0.2">
      <c r="A246">
        <v>2015</v>
      </c>
      <c r="B246" t="s">
        <v>8</v>
      </c>
      <c r="C246">
        <v>12</v>
      </c>
      <c r="D246">
        <v>150</v>
      </c>
      <c r="E246">
        <v>100</v>
      </c>
      <c r="F246">
        <v>90</v>
      </c>
      <c r="G246">
        <v>24</v>
      </c>
      <c r="H246" t="s">
        <v>8</v>
      </c>
      <c r="I246">
        <v>144</v>
      </c>
      <c r="J246" t="s">
        <v>8</v>
      </c>
      <c r="K246" t="s">
        <v>8</v>
      </c>
      <c r="L246">
        <f t="shared" si="13"/>
        <v>520</v>
      </c>
      <c r="M246" t="s">
        <v>19</v>
      </c>
    </row>
    <row r="247" spans="1:13" x14ac:dyDescent="0.2">
      <c r="A247">
        <v>2016</v>
      </c>
      <c r="B247" t="s">
        <v>8</v>
      </c>
      <c r="C247">
        <v>7</v>
      </c>
      <c r="D247">
        <v>13</v>
      </c>
      <c r="E247">
        <v>47</v>
      </c>
      <c r="F247">
        <v>8</v>
      </c>
      <c r="G247" t="s">
        <v>8</v>
      </c>
      <c r="H247" t="s">
        <v>8</v>
      </c>
      <c r="I247">
        <v>52</v>
      </c>
      <c r="J247" t="s">
        <v>8</v>
      </c>
      <c r="K247" t="s">
        <v>8</v>
      </c>
      <c r="L247">
        <f t="shared" si="13"/>
        <v>127</v>
      </c>
      <c r="M247" t="s">
        <v>19</v>
      </c>
    </row>
    <row r="248" spans="1:13" x14ac:dyDescent="0.2">
      <c r="A248">
        <v>2017</v>
      </c>
      <c r="B248" t="s">
        <v>8</v>
      </c>
      <c r="C248" t="s">
        <v>8</v>
      </c>
      <c r="D248" t="s">
        <v>8</v>
      </c>
      <c r="E248" t="s">
        <v>8</v>
      </c>
      <c r="F248" t="s">
        <v>8</v>
      </c>
      <c r="G248" t="s">
        <v>8</v>
      </c>
      <c r="H248" t="s">
        <v>8</v>
      </c>
      <c r="I248">
        <v>109</v>
      </c>
      <c r="J248" t="s">
        <v>8</v>
      </c>
      <c r="K248" t="s">
        <v>8</v>
      </c>
      <c r="L248">
        <f t="shared" si="13"/>
        <v>109</v>
      </c>
      <c r="M248" t="s">
        <v>19</v>
      </c>
    </row>
    <row r="249" spans="1:13" x14ac:dyDescent="0.2">
      <c r="A249">
        <v>2018</v>
      </c>
      <c r="B249" t="s">
        <v>8</v>
      </c>
      <c r="C249" t="s">
        <v>8</v>
      </c>
      <c r="D249">
        <v>37</v>
      </c>
      <c r="E249">
        <v>127</v>
      </c>
      <c r="F249">
        <v>123</v>
      </c>
      <c r="G249">
        <v>73</v>
      </c>
      <c r="H249" t="s">
        <v>8</v>
      </c>
      <c r="I249">
        <v>115</v>
      </c>
      <c r="J249" t="s">
        <v>8</v>
      </c>
      <c r="K249" t="s">
        <v>8</v>
      </c>
      <c r="L249">
        <f>SUM(B249:K249)</f>
        <v>475</v>
      </c>
      <c r="M249" t="s">
        <v>19</v>
      </c>
    </row>
    <row r="250" spans="1:13" x14ac:dyDescent="0.2">
      <c r="A250">
        <v>2019</v>
      </c>
      <c r="B250" t="s">
        <v>8</v>
      </c>
      <c r="C250">
        <v>2</v>
      </c>
      <c r="D250">
        <v>7</v>
      </c>
      <c r="E250">
        <v>21</v>
      </c>
      <c r="F250">
        <v>71</v>
      </c>
      <c r="G250">
        <v>135</v>
      </c>
      <c r="H250" t="s">
        <v>8</v>
      </c>
      <c r="I250" t="s">
        <v>8</v>
      </c>
      <c r="J250" t="s">
        <v>8</v>
      </c>
      <c r="K250" t="s">
        <v>8</v>
      </c>
      <c r="L250">
        <f t="shared" ref="L250" si="14">SUM(B250:K250)</f>
        <v>236</v>
      </c>
      <c r="M250" t="s">
        <v>19</v>
      </c>
    </row>
    <row r="251" spans="1:13" x14ac:dyDescent="0.2">
      <c r="A251">
        <v>2020</v>
      </c>
      <c r="B251" t="s">
        <v>8</v>
      </c>
      <c r="C251">
        <v>1</v>
      </c>
      <c r="D251">
        <v>3</v>
      </c>
      <c r="E251">
        <v>46</v>
      </c>
      <c r="F251">
        <v>72</v>
      </c>
      <c r="G251" t="s">
        <v>8</v>
      </c>
      <c r="H251" t="s">
        <v>8</v>
      </c>
      <c r="I251" t="s">
        <v>8</v>
      </c>
      <c r="J251" t="s">
        <v>8</v>
      </c>
      <c r="K251" t="s">
        <v>8</v>
      </c>
      <c r="L251">
        <f t="shared" si="13"/>
        <v>122</v>
      </c>
      <c r="M251" t="s">
        <v>19</v>
      </c>
    </row>
    <row r="252" spans="1:13" x14ac:dyDescent="0.2">
      <c r="A252">
        <v>1971</v>
      </c>
      <c r="B252" t="str">
        <f>IF(AND(B202="-",B152="-",B102="-",B52="-"),"-",SUM(B202,B152,B102,B52))</f>
        <v>-</v>
      </c>
      <c r="C252">
        <f>IF(AND(C202="-",C152="-",C102="-",C52="-"),"-",SUM(C202,C152,C102,C52))</f>
        <v>5</v>
      </c>
      <c r="D252">
        <f>IF(AND(D202="-",D152="-",D102="-",D52="-"),"-",SUM(D202,D152,D102,D52))</f>
        <v>382</v>
      </c>
      <c r="E252">
        <f>IF(AND(E202="-",E152="-",E102="-",E52="-"),"-",SUM(E202,E152,E102,E52))</f>
        <v>6572</v>
      </c>
      <c r="F252">
        <f>IF(AND(F202="-",F152="-",F102="-",F52="-"),"-",SUM(F202,F152,F102,F52))</f>
        <v>14953</v>
      </c>
      <c r="G252">
        <f>IF(AND(G202="-",G152="-",G102="-",G52="-"),"-",SUM(G202,G152,G102,G52))</f>
        <v>14771</v>
      </c>
      <c r="H252">
        <f>IF(AND(H202="-",H152="-",H102="-",H52="-"),"-",SUM(H202,H152,H102,H52))</f>
        <v>3209</v>
      </c>
      <c r="I252">
        <f>IF(AND(I202="-",I152="-",I102="-",I52="-"),"-",SUM(I202,I152,I102,I52))</f>
        <v>1480</v>
      </c>
      <c r="J252" t="str">
        <f>IF(AND(J202="-",J152="-",J102="-",J52="-"),"-",SUM(J202,J152,J102,J52))</f>
        <v>-</v>
      </c>
      <c r="K252" t="str">
        <f>IF(AND(K202="-",K152="-",K102="-",K52="-"),"-",SUM(K202,K152,K102,K52))</f>
        <v>-</v>
      </c>
      <c r="L252">
        <f>IF(AND(L202="-",L152="-",L102="-",L52="-"),"-",SUM(L202,L152,L102,L52))</f>
        <v>41372</v>
      </c>
      <c r="M252" t="s">
        <v>21</v>
      </c>
    </row>
    <row r="253" spans="1:13" x14ac:dyDescent="0.2">
      <c r="A253">
        <v>1972</v>
      </c>
      <c r="B253" t="str">
        <f>IF(AND(B203="-",B153="-",B103="-",B53="-"),"-",SUM(B203,B153,B103,B53))</f>
        <v>-</v>
      </c>
      <c r="C253">
        <f>IF(AND(C203="-",C153="-",C103="-",C53="-"),"-",SUM(C203,C153,C103,C53))</f>
        <v>2</v>
      </c>
      <c r="D253">
        <f>IF(AND(D203="-",D153="-",D103="-",D53="-"),"-",SUM(D203,D153,D103,D53))</f>
        <v>593</v>
      </c>
      <c r="E253">
        <f>IF(AND(E203="-",E153="-",E103="-",E53="-"),"-",SUM(E203,E153,E103,E53))</f>
        <v>6328</v>
      </c>
      <c r="F253">
        <f>IF(AND(F203="-",F153="-",F103="-",F53="-"),"-",SUM(F203,F153,F103,F53))</f>
        <v>14531</v>
      </c>
      <c r="G253">
        <f>IF(AND(G203="-",G153="-",G103="-",G53="-"),"-",SUM(G203,G153,G103,G53))</f>
        <v>10426</v>
      </c>
      <c r="H253">
        <f>IF(AND(H203="-",H153="-",H103="-",H53="-"),"-",SUM(H203,H153,H103,H53))</f>
        <v>2814</v>
      </c>
      <c r="I253">
        <f>IF(AND(I203="-",I153="-",I103="-",I53="-"),"-",SUM(I203,I153,I103,I53))</f>
        <v>1731</v>
      </c>
      <c r="J253" t="str">
        <f>IF(AND(J203="-",J153="-",J103="-",J53="-"),"-",SUM(J203,J153,J103,J53))</f>
        <v>-</v>
      </c>
      <c r="K253" t="str">
        <f>IF(AND(K203="-",K153="-",K103="-",K53="-"),"-",SUM(K203,K153,K103,K53))</f>
        <v>-</v>
      </c>
      <c r="L253">
        <f>IF(AND(L203="-",L153="-",L103="-",L53="-"),"-",SUM(L203,L153,L103,L53))</f>
        <v>36425</v>
      </c>
      <c r="M253" t="s">
        <v>21</v>
      </c>
    </row>
    <row r="254" spans="1:13" x14ac:dyDescent="0.2">
      <c r="A254">
        <v>1973</v>
      </c>
      <c r="B254" t="str">
        <f>IF(AND(B204="-",B154="-",B104="-",B54="-"),"-",SUM(B204,B154,B104,B54))</f>
        <v>-</v>
      </c>
      <c r="C254">
        <f>IF(AND(C204="-",C154="-",C104="-",C54="-"),"-",SUM(C204,C154,C104,C54))</f>
        <v>54</v>
      </c>
      <c r="D254">
        <f>IF(AND(D204="-",D154="-",D104="-",D54="-"),"-",SUM(D204,D154,D104,D54))</f>
        <v>359</v>
      </c>
      <c r="E254">
        <f>IF(AND(E204="-",E154="-",E104="-",E54="-"),"-",SUM(E204,E154,E104,E54))</f>
        <v>5149</v>
      </c>
      <c r="F254">
        <f>IF(AND(F204="-",F154="-",F104="-",F54="-"),"-",SUM(F204,F154,F104,F54))</f>
        <v>15734</v>
      </c>
      <c r="G254">
        <f>IF(AND(G204="-",G154="-",G104="-",G54="-"),"-",SUM(G204,G154,G104,G54))</f>
        <v>17438</v>
      </c>
      <c r="H254">
        <f>IF(AND(H204="-",H154="-",H104="-",H54="-"),"-",SUM(H204,H154,H104,H54))</f>
        <v>6449</v>
      </c>
      <c r="I254">
        <f>IF(AND(I204="-",I154="-",I104="-",I54="-"),"-",SUM(I204,I154,I104,I54))</f>
        <v>4214</v>
      </c>
      <c r="J254" t="str">
        <f>IF(AND(J204="-",J154="-",J104="-",J54="-"),"-",SUM(J204,J154,J104,J54))</f>
        <v>-</v>
      </c>
      <c r="K254" t="str">
        <f>IF(AND(K204="-",K154="-",K104="-",K54="-"),"-",SUM(K204,K154,K104,K54))</f>
        <v>-</v>
      </c>
      <c r="L254">
        <f>IF(AND(L204="-",L154="-",L104="-",L54="-"),"-",SUM(L204,L154,L104,L54))</f>
        <v>49397</v>
      </c>
      <c r="M254" t="s">
        <v>21</v>
      </c>
    </row>
    <row r="255" spans="1:13" x14ac:dyDescent="0.2">
      <c r="A255">
        <v>1974</v>
      </c>
      <c r="B255" t="str">
        <f>IF(AND(B205="-",B155="-",B105="-",B55="-"),"-",SUM(B205,B155,B105,B55))</f>
        <v>-</v>
      </c>
      <c r="C255">
        <f>IF(AND(C205="-",C155="-",C105="-",C55="-"),"-",SUM(C205,C155,C105,C55))</f>
        <v>61</v>
      </c>
      <c r="D255">
        <f>IF(AND(D205="-",D155="-",D105="-",D55="-"),"-",SUM(D205,D155,D105,D55))</f>
        <v>178</v>
      </c>
      <c r="E255">
        <f>IF(AND(E205="-",E155="-",E105="-",E55="-"),"-",SUM(E205,E155,E105,E55))</f>
        <v>4723</v>
      </c>
      <c r="F255">
        <f>IF(AND(F205="-",F155="-",F105="-",F55="-"),"-",SUM(F205,F155,F105,F55))</f>
        <v>20123</v>
      </c>
      <c r="G255">
        <f>IF(AND(G205="-",G155="-",G105="-",G55="-"),"-",SUM(G205,G155,G105,G55))</f>
        <v>16233</v>
      </c>
      <c r="H255">
        <f>IF(AND(H205="-",H155="-",H105="-",H55="-"),"-",SUM(H205,H155,H105,H55))</f>
        <v>6043</v>
      </c>
      <c r="I255">
        <f>IF(AND(I205="-",I155="-",I105="-",I55="-"),"-",SUM(I205,I155,I105,I55))</f>
        <v>1566</v>
      </c>
      <c r="J255">
        <f>IF(AND(J205="-",J155="-",J105="-",J55="-"),"-",SUM(J205,J155,J105,J55))</f>
        <v>498</v>
      </c>
      <c r="K255">
        <f>IF(AND(K205="-",K155="-",K105="-",K55="-"),"-",SUM(K205,K155,K105,K55))</f>
        <v>57</v>
      </c>
      <c r="L255">
        <f>IF(AND(L205="-",L155="-",L105="-",L55="-"),"-",SUM(L205,L155,L105,L55))</f>
        <v>49482</v>
      </c>
      <c r="M255" t="s">
        <v>21</v>
      </c>
    </row>
    <row r="256" spans="1:13" x14ac:dyDescent="0.2">
      <c r="A256">
        <v>1975</v>
      </c>
      <c r="B256" t="str">
        <f>IF(AND(B206="-",B156="-",B106="-",B56="-"),"-",SUM(B206,B156,B106,B56))</f>
        <v>-</v>
      </c>
      <c r="C256">
        <f>IF(AND(C206="-",C156="-",C106="-",C56="-"),"-",SUM(C206,C156,C106,C56))</f>
        <v>28</v>
      </c>
      <c r="D256">
        <f>IF(AND(D206="-",D156="-",D106="-",D56="-"),"-",SUM(D206,D156,D106,D56))</f>
        <v>246</v>
      </c>
      <c r="E256">
        <f>IF(AND(E206="-",E156="-",E106="-",E56="-"),"-",SUM(E206,E156,E106,E56))</f>
        <v>9246</v>
      </c>
      <c r="F256">
        <f>IF(AND(F206="-",F156="-",F106="-",F56="-"),"-",SUM(F206,F156,F106,F56))</f>
        <v>15363</v>
      </c>
      <c r="G256">
        <f>IF(AND(G206="-",G156="-",G106="-",G56="-"),"-",SUM(G206,G156,G106,G56))</f>
        <v>11693</v>
      </c>
      <c r="H256">
        <f>IF(AND(H206="-",H156="-",H106="-",H56="-"),"-",SUM(H206,H156,H106,H56))</f>
        <v>4827</v>
      </c>
      <c r="I256">
        <f>IF(AND(I206="-",I156="-",I106="-",I56="-"),"-",SUM(I206,I156,I106,I56))</f>
        <v>1086</v>
      </c>
      <c r="J256">
        <f>IF(AND(J206="-",J156="-",J106="-",J56="-"),"-",SUM(J206,J156,J106,J56))</f>
        <v>332</v>
      </c>
      <c r="K256">
        <f>IF(AND(K206="-",K156="-",K106="-",K56="-"),"-",SUM(K206,K156,K106,K56))</f>
        <v>32</v>
      </c>
      <c r="L256">
        <f>IF(AND(L206="-",L156="-",L106="-",L56="-"),"-",SUM(L206,L156,L106,L56))</f>
        <v>42853</v>
      </c>
      <c r="M256" t="s">
        <v>21</v>
      </c>
    </row>
    <row r="257" spans="1:13" x14ac:dyDescent="0.2">
      <c r="A257">
        <v>1976</v>
      </c>
      <c r="B257" t="str">
        <f>IF(AND(B207="-",B157="-",B107="-",B57="-"),"-",SUM(B207,B157,B107,B57))</f>
        <v>-</v>
      </c>
      <c r="C257" t="str">
        <f>IF(AND(C207="-",C157="-",C107="-",C57="-"),"-",SUM(C207,C157,C107,C57))</f>
        <v>-</v>
      </c>
      <c r="D257">
        <f>IF(AND(D207="-",D157="-",D107="-",D57="-"),"-",SUM(D207,D157,D107,D57))</f>
        <v>554</v>
      </c>
      <c r="E257">
        <f>IF(AND(E207="-",E157="-",E107="-",E57="-"),"-",SUM(E207,E157,E107,E57))</f>
        <v>12239</v>
      </c>
      <c r="F257">
        <f>IF(AND(F207="-",F157="-",F107="-",F57="-"),"-",SUM(F207,F157,F107,F57))</f>
        <v>25339</v>
      </c>
      <c r="G257">
        <f>IF(AND(G207="-",G157="-",G107="-",G57="-"),"-",SUM(G207,G157,G107,G57))</f>
        <v>23412</v>
      </c>
      <c r="H257">
        <f>IF(AND(H207="-",H157="-",H107="-",H57="-"),"-",SUM(H207,H157,H107,H57))</f>
        <v>7729</v>
      </c>
      <c r="I257">
        <f>IF(AND(I207="-",I157="-",I107="-",I57="-"),"-",SUM(I207,I157,I107,I57))</f>
        <v>1805</v>
      </c>
      <c r="J257">
        <f>IF(AND(J207="-",J157="-",J107="-",J57="-"),"-",SUM(J207,J157,J107,J57))</f>
        <v>253</v>
      </c>
      <c r="K257" t="str">
        <f>IF(AND(K207="-",K157="-",K107="-",K57="-"),"-",SUM(K207,K157,K107,K57))</f>
        <v>-</v>
      </c>
      <c r="L257">
        <f>IF(AND(L207="-",L157="-",L107="-",L57="-"),"-",SUM(L207,L157,L107,L57))</f>
        <v>71331</v>
      </c>
      <c r="M257" t="s">
        <v>21</v>
      </c>
    </row>
    <row r="258" spans="1:13" x14ac:dyDescent="0.2">
      <c r="A258">
        <v>1977</v>
      </c>
      <c r="B258" t="str">
        <f>IF(AND(B208="-",B158="-",B108="-",B58="-"),"-",SUM(B208,B158,B108,B58))</f>
        <v>-</v>
      </c>
      <c r="C258" t="str">
        <f>IF(AND(C208="-",C158="-",C108="-",C58="-"),"-",SUM(C208,C158,C108,C58))</f>
        <v>-</v>
      </c>
      <c r="D258">
        <f>IF(AND(D208="-",D158="-",D108="-",D58="-"),"-",SUM(D208,D158,D108,D58))</f>
        <v>1988</v>
      </c>
      <c r="E258">
        <f>IF(AND(E208="-",E158="-",E108="-",E58="-"),"-",SUM(E208,E158,E108,E58))</f>
        <v>7175</v>
      </c>
      <c r="F258">
        <f>IF(AND(F208="-",F158="-",F108="-",F58="-"),"-",SUM(F208,F158,F108,F58))</f>
        <v>46568</v>
      </c>
      <c r="G258">
        <f>IF(AND(G208="-",G158="-",G108="-",G58="-"),"-",SUM(G208,G158,G108,G58))</f>
        <v>17425</v>
      </c>
      <c r="H258">
        <f>IF(AND(H208="-",H158="-",H108="-",H58="-"),"-",SUM(H208,H158,H108,H58))</f>
        <v>4784</v>
      </c>
      <c r="I258">
        <f>IF(AND(I208="-",I158="-",I108="-",I58="-"),"-",SUM(I208,I158,I108,I58))</f>
        <v>1923</v>
      </c>
      <c r="J258">
        <f>IF(AND(J208="-",J158="-",J108="-",J58="-"),"-",SUM(J208,J158,J108,J58))</f>
        <v>901</v>
      </c>
      <c r="K258" t="str">
        <f>IF(AND(K208="-",K158="-",K108="-",K58="-"),"-",SUM(K208,K158,K108,K58))</f>
        <v>-</v>
      </c>
      <c r="L258">
        <f>IF(AND(L208="-",L158="-",L108="-",L58="-"),"-",SUM(L208,L158,L108,L58))</f>
        <v>80764</v>
      </c>
      <c r="M258" t="s">
        <v>21</v>
      </c>
    </row>
    <row r="259" spans="1:13" x14ac:dyDescent="0.2">
      <c r="A259">
        <v>1978</v>
      </c>
      <c r="B259" t="str">
        <f>IF(AND(B209="-",B159="-",B109="-",B59="-"),"-",SUM(B209,B159,B109,B59))</f>
        <v>-</v>
      </c>
      <c r="C259" t="str">
        <f>IF(AND(C209="-",C159="-",C109="-",C59="-"),"-",SUM(C209,C159,C109,C59))</f>
        <v>-</v>
      </c>
      <c r="D259">
        <f>IF(AND(D209="-",D159="-",D109="-",D59="-"),"-",SUM(D209,D159,D109,D59))</f>
        <v>429</v>
      </c>
      <c r="E259">
        <f>IF(AND(E209="-",E159="-",E109="-",E59="-"),"-",SUM(E209,E159,E109,E59))</f>
        <v>8750</v>
      </c>
      <c r="F259">
        <f>IF(AND(F209="-",F159="-",F109="-",F59="-"),"-",SUM(F209,F159,F109,F59))</f>
        <v>15289</v>
      </c>
      <c r="G259">
        <f>IF(AND(G209="-",G159="-",G109="-",G59="-"),"-",SUM(G209,G159,G109,G59))</f>
        <v>12080</v>
      </c>
      <c r="H259">
        <f>IF(AND(H209="-",H159="-",H109="-",H59="-"),"-",SUM(H209,H159,H109,H59))</f>
        <v>4123</v>
      </c>
      <c r="I259">
        <f>IF(AND(I209="-",I159="-",I109="-",I59="-"),"-",SUM(I209,I159,I109,I59))</f>
        <v>2020</v>
      </c>
      <c r="J259">
        <f>IF(AND(J209="-",J159="-",J109="-",J59="-"),"-",SUM(J209,J159,J109,J59))</f>
        <v>1017</v>
      </c>
      <c r="K259" t="str">
        <f>IF(AND(K209="-",K159="-",K109="-",K59="-"),"-",SUM(K209,K159,K109,K59))</f>
        <v>-</v>
      </c>
      <c r="L259">
        <f>IF(AND(L209="-",L159="-",L109="-",L59="-"),"-",SUM(L209,L159,L109,L59))</f>
        <v>43708</v>
      </c>
      <c r="M259" t="s">
        <v>21</v>
      </c>
    </row>
    <row r="260" spans="1:13" x14ac:dyDescent="0.2">
      <c r="A260">
        <v>1979</v>
      </c>
      <c r="B260" t="str">
        <f>IF(AND(B210="-",B160="-",B110="-",B60="-"),"-",SUM(B210,B160,B110,B60))</f>
        <v>-</v>
      </c>
      <c r="C260" t="str">
        <f>IF(AND(C210="-",C160="-",C110="-",C60="-"),"-",SUM(C210,C160,C110,C60))</f>
        <v>-</v>
      </c>
      <c r="D260">
        <f>IF(AND(D210="-",D160="-",D110="-",D60="-"),"-",SUM(D210,D160,D110,D60))</f>
        <v>1017</v>
      </c>
      <c r="E260">
        <f>IF(AND(E210="-",E160="-",E110="-",E60="-"),"-",SUM(E210,E160,E110,E60))</f>
        <v>2060</v>
      </c>
      <c r="F260">
        <f>IF(AND(F210="-",F160="-",F110="-",F60="-"),"-",SUM(F210,F160,F110,F60))</f>
        <v>19138</v>
      </c>
      <c r="G260">
        <f>IF(AND(G210="-",G160="-",G110="-",G60="-"),"-",SUM(G210,G160,G110,G60))</f>
        <v>15964</v>
      </c>
      <c r="H260">
        <f>IF(AND(H210="-",H160="-",H110="-",H60="-"),"-",SUM(H210,H160,H110,H60))</f>
        <v>1617</v>
      </c>
      <c r="I260">
        <f>IF(AND(I210="-",I160="-",I110="-",I60="-"),"-",SUM(I210,I160,I110,I60))</f>
        <v>1187</v>
      </c>
      <c r="J260">
        <f>IF(AND(J210="-",J160="-",J110="-",J60="-"),"-",SUM(J210,J160,J110,J60))</f>
        <v>203</v>
      </c>
      <c r="K260" t="str">
        <f>IF(AND(K210="-",K160="-",K110="-",K60="-"),"-",SUM(K210,K160,K110,K60))</f>
        <v>-</v>
      </c>
      <c r="L260">
        <f>IF(AND(L210="-",L160="-",L110="-",L60="-"),"-",SUM(L210,L160,L110,L60))</f>
        <v>41186</v>
      </c>
      <c r="M260" t="s">
        <v>21</v>
      </c>
    </row>
    <row r="261" spans="1:13" x14ac:dyDescent="0.2">
      <c r="A261">
        <v>1980</v>
      </c>
      <c r="B261" t="str">
        <f>IF(AND(B211="-",B161="-",B111="-",B61="-"),"-",SUM(B211,B161,B111,B61))</f>
        <v>-</v>
      </c>
      <c r="C261" t="str">
        <f>IF(AND(C211="-",C161="-",C111="-",C61="-"),"-",SUM(C211,C161,C111,C61))</f>
        <v>-</v>
      </c>
      <c r="D261">
        <f>IF(AND(D211="-",D161="-",D111="-",D61="-"),"-",SUM(D211,D161,D111,D61))</f>
        <v>1181</v>
      </c>
      <c r="E261">
        <f>IF(AND(E211="-",E161="-",E111="-",E61="-"),"-",SUM(E211,E161,E111,E61))</f>
        <v>1951</v>
      </c>
      <c r="F261">
        <f>IF(AND(F211="-",F161="-",F111="-",F61="-"),"-",SUM(F211,F161,F111,F61))</f>
        <v>7001</v>
      </c>
      <c r="G261">
        <f>IF(AND(G211="-",G161="-",G111="-",G61="-"),"-",SUM(G211,G161,G111,G61))</f>
        <v>12818</v>
      </c>
      <c r="H261">
        <f>IF(AND(H211="-",H161="-",H111="-",H61="-"),"-",SUM(H211,H161,H111,H61))</f>
        <v>3145</v>
      </c>
      <c r="I261">
        <f>IF(AND(I211="-",I161="-",I111="-",I61="-"),"-",SUM(I211,I161,I111,I61))</f>
        <v>1451</v>
      </c>
      <c r="J261">
        <f>IF(AND(J211="-",J161="-",J111="-",J61="-"),"-",SUM(J211,J161,J111,J61))</f>
        <v>513</v>
      </c>
      <c r="K261" t="str">
        <f>IF(AND(K211="-",K161="-",K111="-",K61="-"),"-",SUM(K211,K161,K111,K61))</f>
        <v>-</v>
      </c>
      <c r="L261">
        <f>IF(AND(L211="-",L161="-",L111="-",L61="-"),"-",SUM(L211,L161,L111,L61))</f>
        <v>28060</v>
      </c>
      <c r="M261" t="s">
        <v>21</v>
      </c>
    </row>
    <row r="262" spans="1:13" x14ac:dyDescent="0.2">
      <c r="A262">
        <v>1981</v>
      </c>
      <c r="B262" t="str">
        <f>IF(AND(B212="-",B162="-",B112="-",B62="-"),"-",SUM(B212,B162,B112,B62))</f>
        <v>-</v>
      </c>
      <c r="C262" t="str">
        <f>IF(AND(C212="-",C162="-",C112="-",C62="-"),"-",SUM(C212,C162,C112,C62))</f>
        <v>-</v>
      </c>
      <c r="D262">
        <f>IF(AND(D212="-",D162="-",D112="-",D62="-"),"-",SUM(D212,D162,D112,D62))</f>
        <v>2699</v>
      </c>
      <c r="E262">
        <f>IF(AND(E212="-",E162="-",E112="-",E62="-"),"-",SUM(E212,E162,E112,E62))</f>
        <v>0</v>
      </c>
      <c r="F262">
        <f>IF(AND(F212="-",F162="-",F112="-",F62="-"),"-",SUM(F212,F162,F112,F62))</f>
        <v>19945</v>
      </c>
      <c r="G262">
        <f>IF(AND(G212="-",G162="-",G112="-",G62="-"),"-",SUM(G212,G162,G112,G62))</f>
        <v>16064</v>
      </c>
      <c r="H262">
        <f>IF(AND(H212="-",H162="-",H112="-",H62="-"),"-",SUM(H212,H162,H112,H62))</f>
        <v>1426</v>
      </c>
      <c r="I262">
        <f>IF(AND(I212="-",I162="-",I112="-",I62="-"),"-",SUM(I212,I162,I112,I62))</f>
        <v>1841</v>
      </c>
      <c r="J262">
        <f>IF(AND(J212="-",J162="-",J112="-",J62="-"),"-",SUM(J212,J162,J112,J62))</f>
        <v>453</v>
      </c>
      <c r="K262" t="str">
        <f>IF(AND(K212="-",K162="-",K112="-",K62="-"),"-",SUM(K212,K162,K112,K62))</f>
        <v>-</v>
      </c>
      <c r="L262">
        <f>IF(AND(L212="-",L162="-",L112="-",L62="-"),"-",SUM(L212,L162,L112,L62))</f>
        <v>42428</v>
      </c>
      <c r="M262" t="s">
        <v>21</v>
      </c>
    </row>
    <row r="263" spans="1:13" x14ac:dyDescent="0.2">
      <c r="A263">
        <v>1982</v>
      </c>
      <c r="B263" t="str">
        <f>IF(AND(B213="-",B163="-",B113="-",B63="-"),"-",SUM(B213,B163,B113,B63))</f>
        <v>-</v>
      </c>
      <c r="C263" t="str">
        <f>IF(AND(C213="-",C163="-",C113="-",C63="-"),"-",SUM(C213,C163,C113,C63))</f>
        <v>-</v>
      </c>
      <c r="D263">
        <f>IF(AND(D213="-",D163="-",D113="-",D63="-"),"-",SUM(D213,D163,D113,D63))</f>
        <v>1803</v>
      </c>
      <c r="E263">
        <f>IF(AND(E213="-",E163="-",E113="-",E63="-"),"-",SUM(E213,E163,E113,E63))</f>
        <v>1903</v>
      </c>
      <c r="F263">
        <f>IF(AND(F213="-",F163="-",F113="-",F63="-"),"-",SUM(F213,F163,F113,F63))</f>
        <v>17568</v>
      </c>
      <c r="G263">
        <f>IF(AND(G213="-",G163="-",G113="-",G63="-"),"-",SUM(G213,G163,G113,G63))</f>
        <v>5588</v>
      </c>
      <c r="H263">
        <f>IF(AND(H213="-",H163="-",H113="-",H63="-"),"-",SUM(H213,H163,H113,H63))</f>
        <v>2351</v>
      </c>
      <c r="I263">
        <f>IF(AND(I213="-",I163="-",I113="-",I63="-"),"-",SUM(I213,I163,I113,I63))</f>
        <v>1886</v>
      </c>
      <c r="J263">
        <f>IF(AND(J213="-",J163="-",J113="-",J63="-"),"-",SUM(J213,J163,J113,J63))</f>
        <v>585</v>
      </c>
      <c r="K263" t="str">
        <f>IF(AND(K213="-",K163="-",K113="-",K63="-"),"-",SUM(K213,K163,K113,K63))</f>
        <v>-</v>
      </c>
      <c r="L263">
        <f>IF(AND(L213="-",L163="-",L113="-",L63="-"),"-",SUM(L213,L163,L113,L63))</f>
        <v>31684</v>
      </c>
      <c r="M263" t="s">
        <v>21</v>
      </c>
    </row>
    <row r="264" spans="1:13" x14ac:dyDescent="0.2">
      <c r="A264">
        <v>1983</v>
      </c>
      <c r="B264" t="str">
        <f>IF(AND(B214="-",B164="-",B114="-",B64="-"),"-",SUM(B214,B164,B114,B64))</f>
        <v>-</v>
      </c>
      <c r="C264" t="str">
        <f>IF(AND(C214="-",C164="-",C114="-",C64="-"),"-",SUM(C214,C164,C114,C64))</f>
        <v>-</v>
      </c>
      <c r="D264">
        <f>IF(AND(D214="-",D164="-",D114="-",D64="-"),"-",SUM(D214,D164,D114,D64))</f>
        <v>934</v>
      </c>
      <c r="E264">
        <f>IF(AND(E214="-",E164="-",E114="-",E64="-"),"-",SUM(E214,E164,E114,E64))</f>
        <v>1640</v>
      </c>
      <c r="F264">
        <f>IF(AND(F214="-",F164="-",F114="-",F64="-"),"-",SUM(F214,F164,F114,F64))</f>
        <v>12101</v>
      </c>
      <c r="G264">
        <f>IF(AND(G214="-",G164="-",G114="-",G64="-"),"-",SUM(G214,G164,G114,G64))</f>
        <v>3569</v>
      </c>
      <c r="H264">
        <f>IF(AND(H214="-",H164="-",H114="-",H64="-"),"-",SUM(H214,H164,H114,H64))</f>
        <v>983</v>
      </c>
      <c r="I264">
        <f>IF(AND(I214="-",I164="-",I114="-",I64="-"),"-",SUM(I214,I164,I114,I64))</f>
        <v>1135</v>
      </c>
      <c r="J264">
        <f>IF(AND(J214="-",J164="-",J114="-",J64="-"),"-",SUM(J214,J164,J114,J64))</f>
        <v>138</v>
      </c>
      <c r="K264" t="str">
        <f>IF(AND(K214="-",K164="-",K114="-",K64="-"),"-",SUM(K214,K164,K114,K64))</f>
        <v>-</v>
      </c>
      <c r="L264">
        <f>IF(AND(L214="-",L164="-",L114="-",L64="-"),"-",SUM(L214,L164,L114,L64))</f>
        <v>20500</v>
      </c>
      <c r="M264" t="s">
        <v>21</v>
      </c>
    </row>
    <row r="265" spans="1:13" x14ac:dyDescent="0.2">
      <c r="A265">
        <v>1984</v>
      </c>
      <c r="B265" t="str">
        <f>IF(AND(B215="-",B165="-",B115="-",B65="-"),"-",SUM(B215,B165,B115,B65))</f>
        <v>-</v>
      </c>
      <c r="C265" t="str">
        <f>IF(AND(C215="-",C165="-",C115="-",C65="-"),"-",SUM(C215,C165,C115,C65))</f>
        <v>-</v>
      </c>
      <c r="D265">
        <f>IF(AND(D215="-",D165="-",D115="-",D65="-"),"-",SUM(D215,D165,D115,D65))</f>
        <v>300</v>
      </c>
      <c r="E265">
        <f>IF(AND(E215="-",E165="-",E115="-",E65="-"),"-",SUM(E215,E165,E115,E65))</f>
        <v>416</v>
      </c>
      <c r="F265">
        <f>IF(AND(F215="-",F165="-",F115="-",F65="-"),"-",SUM(F215,F165,F115,F65))</f>
        <v>2056</v>
      </c>
      <c r="G265">
        <f>IF(AND(G215="-",G165="-",G115="-",G65="-"),"-",SUM(G215,G165,G115,G65))</f>
        <v>3845</v>
      </c>
      <c r="H265">
        <f>IF(AND(H215="-",H165="-",H115="-",H65="-"),"-",SUM(H215,H165,H115,H65))</f>
        <v>218</v>
      </c>
      <c r="I265">
        <f>IF(AND(I215="-",I165="-",I115="-",I65="-"),"-",SUM(I215,I165,I115,I65))</f>
        <v>273</v>
      </c>
      <c r="J265">
        <f>IF(AND(J215="-",J165="-",J115="-",J65="-"),"-",SUM(J215,J165,J115,J65))</f>
        <v>216</v>
      </c>
      <c r="K265" t="str">
        <f>IF(AND(K215="-",K165="-",K115="-",K65="-"),"-",SUM(K215,K165,K115,K65))</f>
        <v>-</v>
      </c>
      <c r="L265">
        <f>IF(AND(L215="-",L165="-",L115="-",L65="-"),"-",SUM(L215,L165,L115,L65))</f>
        <v>7324</v>
      </c>
      <c r="M265" t="s">
        <v>21</v>
      </c>
    </row>
    <row r="266" spans="1:13" x14ac:dyDescent="0.2">
      <c r="A266">
        <v>1985</v>
      </c>
      <c r="B266" t="str">
        <f>IF(AND(B216="-",B166="-",B116="-",B66="-"),"-",SUM(B216,B166,B116,B66))</f>
        <v>-</v>
      </c>
      <c r="C266" t="str">
        <f>IF(AND(C216="-",C166="-",C116="-",C66="-"),"-",SUM(C216,C166,C116,C66))</f>
        <v>-</v>
      </c>
      <c r="D266">
        <f>IF(AND(D216="-",D166="-",D116="-",D66="-"),"-",SUM(D216,D166,D116,D66))</f>
        <v>2654</v>
      </c>
      <c r="E266">
        <f>IF(AND(E216="-",E166="-",E116="-",E66="-"),"-",SUM(E216,E166,E116,E66))</f>
        <v>2038</v>
      </c>
      <c r="F266">
        <f>IF(AND(F216="-",F166="-",F116="-",F66="-"),"-",SUM(F216,F166,F116,F66))</f>
        <v>6127</v>
      </c>
      <c r="G266">
        <f>IF(AND(G216="-",G166="-",G116="-",G66="-"),"-",SUM(G216,G166,G116,G66))</f>
        <v>6276</v>
      </c>
      <c r="H266">
        <f>IF(AND(H216="-",H166="-",H116="-",H66="-"),"-",SUM(H216,H166,H116,H66))</f>
        <v>1863</v>
      </c>
      <c r="I266">
        <f>IF(AND(I216="-",I166="-",I116="-",I66="-"),"-",SUM(I216,I166,I116,I66))</f>
        <v>767</v>
      </c>
      <c r="J266">
        <f>IF(AND(J216="-",J166="-",J116="-",J66="-"),"-",SUM(J216,J166,J116,J66))</f>
        <v>340</v>
      </c>
      <c r="K266" t="str">
        <f>IF(AND(K216="-",K166="-",K116="-",K66="-"),"-",SUM(K216,K166,K116,K66))</f>
        <v>-</v>
      </c>
      <c r="L266">
        <f>IF(AND(L216="-",L166="-",L116="-",L66="-"),"-",SUM(L216,L166,L116,L66))</f>
        <v>20065</v>
      </c>
      <c r="M266" t="s">
        <v>21</v>
      </c>
    </row>
    <row r="267" spans="1:13" x14ac:dyDescent="0.2">
      <c r="A267">
        <v>1986</v>
      </c>
      <c r="B267" t="str">
        <f>IF(AND(B217="-",B167="-",B117="-",B67="-"),"-",SUM(B217,B167,B117,B67))</f>
        <v>-</v>
      </c>
      <c r="C267" t="str">
        <f>IF(AND(C217="-",C167="-",C117="-",C67="-"),"-",SUM(C217,C167,C117,C67))</f>
        <v>-</v>
      </c>
      <c r="D267">
        <f>IF(AND(D217="-",D167="-",D117="-",D67="-"),"-",SUM(D217,D167,D117,D67))</f>
        <v>3584</v>
      </c>
      <c r="E267">
        <f>IF(AND(E217="-",E167="-",E117="-",E67="-"),"-",SUM(E217,E167,E117,E67))</f>
        <v>4028</v>
      </c>
      <c r="F267">
        <f>IF(AND(F217="-",F167="-",F117="-",F67="-"),"-",SUM(F217,F167,F117,F67))</f>
        <v>14298</v>
      </c>
      <c r="G267">
        <f>IF(AND(G217="-",G167="-",G117="-",G67="-"),"-",SUM(G217,G167,G117,G67))</f>
        <v>5983</v>
      </c>
      <c r="H267">
        <f>IF(AND(H217="-",H167="-",H117="-",H67="-"),"-",SUM(H217,H167,H117,H67))</f>
        <v>1965</v>
      </c>
      <c r="I267">
        <f>IF(AND(I217="-",I167="-",I117="-",I67="-"),"-",SUM(I217,I167,I117,I67))</f>
        <v>1327</v>
      </c>
      <c r="J267">
        <f>IF(AND(J217="-",J167="-",J117="-",J67="-"),"-",SUM(J217,J167,J117,J67))</f>
        <v>131</v>
      </c>
      <c r="K267" t="str">
        <f>IF(AND(K217="-",K167="-",K117="-",K67="-"),"-",SUM(K217,K167,K117,K67))</f>
        <v>-</v>
      </c>
      <c r="L267">
        <f>IF(AND(L217="-",L167="-",L117="-",L67="-"),"-",SUM(L217,L167,L117,L67))</f>
        <v>31316</v>
      </c>
      <c r="M267" t="s">
        <v>21</v>
      </c>
    </row>
    <row r="268" spans="1:13" x14ac:dyDescent="0.2">
      <c r="A268">
        <v>1987</v>
      </c>
      <c r="B268" t="str">
        <f>IF(AND(B218="-",B168="-",B118="-",B68="-"),"-",SUM(B218,B168,B118,B68))</f>
        <v>-</v>
      </c>
      <c r="C268" t="str">
        <f>IF(AND(C218="-",C168="-",C118="-",C68="-"),"-",SUM(C218,C168,C118,C68))</f>
        <v>-</v>
      </c>
      <c r="D268">
        <f>IF(AND(D218="-",D168="-",D118="-",D68="-"),"-",SUM(D218,D168,D118,D68))</f>
        <v>3332</v>
      </c>
      <c r="E268">
        <f>IF(AND(E218="-",E168="-",E118="-",E68="-"),"-",SUM(E218,E168,E118,E68))</f>
        <v>3852</v>
      </c>
      <c r="F268">
        <f>IF(AND(F218="-",F168="-",F118="-",F68="-"),"-",SUM(F218,F168,F118,F68))</f>
        <v>16047</v>
      </c>
      <c r="G268">
        <f>IF(AND(G218="-",G168="-",G118="-",G68="-"),"-",SUM(G218,G168,G118,G68))</f>
        <v>7259</v>
      </c>
      <c r="H268">
        <f>IF(AND(H218="-",H168="-",H118="-",H68="-"),"-",SUM(H218,H168,H118,H68))</f>
        <v>5483</v>
      </c>
      <c r="I268">
        <f>IF(AND(I218="-",I168="-",I118="-",I68="-"),"-",SUM(I218,I168,I118,I68))</f>
        <v>2688</v>
      </c>
      <c r="J268">
        <f>IF(AND(J218="-",J168="-",J118="-",J68="-"),"-",SUM(J218,J168,J118,J68))</f>
        <v>311</v>
      </c>
      <c r="K268" t="str">
        <f>IF(AND(K218="-",K168="-",K118="-",K68="-"),"-",SUM(K218,K168,K118,K68))</f>
        <v>-</v>
      </c>
      <c r="L268">
        <f>IF(AND(L218="-",L168="-",L118="-",L68="-"),"-",SUM(L218,L168,L118,L68))</f>
        <v>38972</v>
      </c>
      <c r="M268" t="s">
        <v>21</v>
      </c>
    </row>
    <row r="269" spans="1:13" x14ac:dyDescent="0.2">
      <c r="A269">
        <v>1988</v>
      </c>
      <c r="B269" t="str">
        <f>IF(AND(B219="-",B169="-",B119="-",B69="-"),"-",SUM(B219,B169,B119,B69))</f>
        <v>-</v>
      </c>
      <c r="C269" t="str">
        <f>IF(AND(C219="-",C169="-",C119="-",C69="-"),"-",SUM(C219,C169,C119,C69))</f>
        <v>-</v>
      </c>
      <c r="D269">
        <f>IF(AND(D219="-",D169="-",D119="-",D69="-"),"-",SUM(D219,D169,D119,D69))</f>
        <v>4481</v>
      </c>
      <c r="E269">
        <f>IF(AND(E219="-",E169="-",E119="-",E69="-"),"-",SUM(E219,E169,E119,E69))</f>
        <v>6627</v>
      </c>
      <c r="F269">
        <f>IF(AND(F219="-",F169="-",F119="-",F69="-"),"-",SUM(F219,F169,F119,F69))</f>
        <v>16911</v>
      </c>
      <c r="G269">
        <f>IF(AND(G219="-",G169="-",G119="-",G69="-"),"-",SUM(G219,G169,G119,G69))</f>
        <v>14043</v>
      </c>
      <c r="H269">
        <f>IF(AND(H219="-",H169="-",H119="-",H69="-"),"-",SUM(H219,H169,H119,H69))</f>
        <v>4309</v>
      </c>
      <c r="I269">
        <f>IF(AND(I219="-",I169="-",I119="-",I69="-"),"-",SUM(I219,I169,I119,I69))</f>
        <v>3981</v>
      </c>
      <c r="J269">
        <f>IF(AND(J219="-",J169="-",J119="-",J69="-"),"-",SUM(J219,J169,J119,J69))</f>
        <v>227</v>
      </c>
      <c r="K269" t="str">
        <f>IF(AND(K219="-",K169="-",K119="-",K69="-"),"-",SUM(K219,K169,K119,K69))</f>
        <v>-</v>
      </c>
      <c r="L269">
        <f>IF(AND(L219="-",L169="-",L119="-",L69="-"),"-",SUM(L219,L169,L119,L69))</f>
        <v>50579</v>
      </c>
      <c r="M269" t="s">
        <v>21</v>
      </c>
    </row>
    <row r="270" spans="1:13" x14ac:dyDescent="0.2">
      <c r="A270">
        <v>1989</v>
      </c>
      <c r="B270" t="str">
        <f>IF(AND(B220="-",B170="-",B120="-",B70="-"),"-",SUM(B220,B170,B120,B70))</f>
        <v>-</v>
      </c>
      <c r="C270" t="str">
        <f>IF(AND(C220="-",C170="-",C120="-",C70="-"),"-",SUM(C220,C170,C120,C70))</f>
        <v>-</v>
      </c>
      <c r="D270">
        <f>IF(AND(D220="-",D170="-",D120="-",D70="-"),"-",SUM(D220,D170,D120,D70))</f>
        <v>6159</v>
      </c>
      <c r="E270">
        <f>IF(AND(E220="-",E170="-",E120="-",E70="-"),"-",SUM(E220,E170,E120,E70))</f>
        <v>6835</v>
      </c>
      <c r="F270">
        <f>IF(AND(F220="-",F170="-",F120="-",F70="-"),"-",SUM(F220,F170,F120,F70))</f>
        <v>13869</v>
      </c>
      <c r="G270">
        <f>IF(AND(G220="-",G170="-",G120="-",G70="-"),"-",SUM(G220,G170,G120,G70))</f>
        <v>8182</v>
      </c>
      <c r="H270">
        <f>IF(AND(H220="-",H170="-",H120="-",H70="-"),"-",SUM(H220,H170,H120,H70))</f>
        <v>3185</v>
      </c>
      <c r="I270">
        <f>IF(AND(I220="-",I170="-",I120="-",I70="-"),"-",SUM(I220,I170,I120,I70))</f>
        <v>2450</v>
      </c>
      <c r="J270">
        <f>IF(AND(J220="-",J170="-",J120="-",J70="-"),"-",SUM(J220,J170,J120,J70))</f>
        <v>497</v>
      </c>
      <c r="K270" t="str">
        <f>IF(AND(K220="-",K170="-",K120="-",K70="-"),"-",SUM(K220,K170,K120,K70))</f>
        <v>-</v>
      </c>
      <c r="L270">
        <f>IF(AND(L220="-",L170="-",L120="-",L70="-"),"-",SUM(L220,L170,L120,L70))</f>
        <v>41177</v>
      </c>
      <c r="M270" t="s">
        <v>21</v>
      </c>
    </row>
    <row r="271" spans="1:13" x14ac:dyDescent="0.2">
      <c r="A271">
        <v>1990</v>
      </c>
      <c r="B271" t="str">
        <f>IF(AND(B221="-",B171="-",B121="-",B71="-"),"-",SUM(B221,B171,B121,B71))</f>
        <v>-</v>
      </c>
      <c r="C271" t="str">
        <f>IF(AND(C221="-",C171="-",C121="-",C71="-"),"-",SUM(C221,C171,C121,C71))</f>
        <v>-</v>
      </c>
      <c r="D271">
        <f>IF(AND(D221="-",D171="-",D121="-",D71="-"),"-",SUM(D221,D171,D121,D71))</f>
        <v>2767</v>
      </c>
      <c r="E271">
        <f>IF(AND(E221="-",E171="-",E121="-",E71="-"),"-",SUM(E221,E171,E121,E71))</f>
        <v>3714</v>
      </c>
      <c r="F271">
        <f>IF(AND(F221="-",F171="-",F121="-",F71="-"),"-",SUM(F221,F171,F121,F71))</f>
        <v>9594</v>
      </c>
      <c r="G271">
        <f>IF(AND(G221="-",G171="-",G121="-",G71="-"),"-",SUM(G221,G171,G121,G71))</f>
        <v>6817</v>
      </c>
      <c r="H271">
        <f>IF(AND(H221="-",H171="-",H121="-",H71="-"),"-",SUM(H221,H171,H121,H71))</f>
        <v>1501</v>
      </c>
      <c r="I271">
        <f>IF(AND(I221="-",I171="-",I121="-",I71="-"),"-",SUM(I221,I171,I121,I71))</f>
        <v>1036</v>
      </c>
      <c r="J271" t="str">
        <f>IF(AND(J221="-",J171="-",J121="-",J71="-"),"-",SUM(J221,J171,J121,J71))</f>
        <v>-</v>
      </c>
      <c r="K271" t="str">
        <f>IF(AND(K221="-",K171="-",K121="-",K71="-"),"-",SUM(K221,K171,K121,K71))</f>
        <v>-</v>
      </c>
      <c r="L271">
        <f>IF(AND(L221="-",L171="-",L121="-",L71="-"),"-",SUM(L221,L171,L121,L71))</f>
        <v>25429</v>
      </c>
      <c r="M271" t="s">
        <v>21</v>
      </c>
    </row>
    <row r="272" spans="1:13" x14ac:dyDescent="0.2">
      <c r="A272">
        <v>1991</v>
      </c>
      <c r="B272" t="str">
        <f>IF(AND(B222="-",B172="-",B122="-",B72="-"),"-",SUM(B222,B172,B122,B72))</f>
        <v>-</v>
      </c>
      <c r="C272" t="str">
        <f>IF(AND(C222="-",C172="-",C122="-",C72="-"),"-",SUM(C222,C172,C122,C72))</f>
        <v>-</v>
      </c>
      <c r="D272">
        <f>IF(AND(D222="-",D172="-",D122="-",D72="-"),"-",SUM(D222,D172,D122,D72))</f>
        <v>695</v>
      </c>
      <c r="E272">
        <f>IF(AND(E222="-",E172="-",E122="-",E72="-"),"-",SUM(E222,E172,E122,E72))</f>
        <v>3948</v>
      </c>
      <c r="F272">
        <f>IF(AND(F222="-",F172="-",F122="-",F72="-"),"-",SUM(F222,F172,F122,F72))</f>
        <v>4102</v>
      </c>
      <c r="G272">
        <f>IF(AND(G222="-",G172="-",G122="-",G72="-"),"-",SUM(G222,G172,G122,G72))</f>
        <v>1967</v>
      </c>
      <c r="H272">
        <f>IF(AND(H222="-",H172="-",H122="-",H72="-"),"-",SUM(H222,H172,H122,H72))</f>
        <v>1881</v>
      </c>
      <c r="I272">
        <f>IF(AND(I222="-",I172="-",I122="-",I72="-"),"-",SUM(I222,I172,I122,I72))</f>
        <v>1596</v>
      </c>
      <c r="J272" t="str">
        <f>IF(AND(J222="-",J172="-",J122="-",J72="-"),"-",SUM(J222,J172,J122,J72))</f>
        <v>-</v>
      </c>
      <c r="K272" t="str">
        <f>IF(AND(K222="-",K172="-",K122="-",K72="-"),"-",SUM(K222,K172,K122,K72))</f>
        <v>-</v>
      </c>
      <c r="L272">
        <f>IF(AND(L222="-",L172="-",L122="-",L72="-"),"-",SUM(L222,L172,L122,L72))</f>
        <v>14189</v>
      </c>
      <c r="M272" t="s">
        <v>21</v>
      </c>
    </row>
    <row r="273" spans="1:13" x14ac:dyDescent="0.2">
      <c r="A273">
        <v>1992</v>
      </c>
      <c r="B273" t="str">
        <f>IF(AND(B223="-",B173="-",B123="-",B73="-"),"-",SUM(B223,B173,B123,B73))</f>
        <v>-</v>
      </c>
      <c r="C273" t="str">
        <f>IF(AND(C223="-",C173="-",C123="-",C73="-"),"-",SUM(C223,C173,C123,C73))</f>
        <v>-</v>
      </c>
      <c r="D273">
        <f>IF(AND(D223="-",D173="-",D123="-",D73="-"),"-",SUM(D223,D173,D123,D73))</f>
        <v>1554</v>
      </c>
      <c r="E273" t="str">
        <f>IF(AND(E223="-",E173="-",E123="-",E73="-"),"-",SUM(E223,E173,E123,E73))</f>
        <v>-</v>
      </c>
      <c r="F273">
        <f>IF(AND(F223="-",F173="-",F123="-",F73="-"),"-",SUM(F223,F173,F123,F73))</f>
        <v>1496</v>
      </c>
      <c r="G273">
        <f>IF(AND(G223="-",G173="-",G123="-",G73="-"),"-",SUM(G223,G173,G123,G73))</f>
        <v>2686</v>
      </c>
      <c r="H273">
        <f>IF(AND(H223="-",H173="-",H123="-",H73="-"),"-",SUM(H223,H173,H123,H73))</f>
        <v>1474</v>
      </c>
      <c r="I273">
        <f>IF(AND(I223="-",I173="-",I123="-",I73="-"),"-",SUM(I223,I173,I123,I73))</f>
        <v>1684</v>
      </c>
      <c r="J273" t="str">
        <f>IF(AND(J223="-",J173="-",J123="-",J73="-"),"-",SUM(J223,J173,J123,J73))</f>
        <v>-</v>
      </c>
      <c r="K273" t="str">
        <f>IF(AND(K223="-",K173="-",K123="-",K73="-"),"-",SUM(K223,K173,K123,K73))</f>
        <v>-</v>
      </c>
      <c r="L273">
        <f>IF(AND(L223="-",L173="-",L123="-",L73="-"),"-",SUM(L223,L173,L123,L73))</f>
        <v>8894</v>
      </c>
      <c r="M273" t="s">
        <v>21</v>
      </c>
    </row>
    <row r="274" spans="1:13" x14ac:dyDescent="0.2">
      <c r="A274">
        <v>1993</v>
      </c>
      <c r="B274" t="str">
        <f>IF(AND(B224="-",B174="-",B124="-",B74="-"),"-",SUM(B224,B174,B124,B74))</f>
        <v>-</v>
      </c>
      <c r="C274" t="str">
        <f>IF(AND(C224="-",C174="-",C124="-",C74="-"),"-",SUM(C224,C174,C124,C74))</f>
        <v>-</v>
      </c>
      <c r="D274">
        <f>IF(AND(D224="-",D174="-",D124="-",D74="-"),"-",SUM(D224,D174,D124,D74))</f>
        <v>2051</v>
      </c>
      <c r="E274">
        <f>IF(AND(E224="-",E174="-",E124="-",E74="-"),"-",SUM(E224,E174,E124,E74))</f>
        <v>1311</v>
      </c>
      <c r="F274">
        <f>IF(AND(F224="-",F174="-",F124="-",F74="-"),"-",SUM(F224,F174,F124,F74))</f>
        <v>1734</v>
      </c>
      <c r="G274">
        <f>IF(AND(G224="-",G174="-",G124="-",G74="-"),"-",SUM(G224,G174,G124,G74))</f>
        <v>953</v>
      </c>
      <c r="H274">
        <f>IF(AND(H224="-",H174="-",H124="-",H74="-"),"-",SUM(H224,H174,H124,H74))</f>
        <v>1822</v>
      </c>
      <c r="I274">
        <f>IF(AND(I224="-",I174="-",I124="-",I74="-"),"-",SUM(I224,I174,I124,I74))</f>
        <v>1245</v>
      </c>
      <c r="J274">
        <f>IF(AND(J224="-",J174="-",J124="-",J74="-"),"-",SUM(J224,J174,J124,J74))</f>
        <v>146</v>
      </c>
      <c r="K274" t="str">
        <f>IF(AND(K224="-",K174="-",K124="-",K74="-"),"-",SUM(K224,K174,K124,K74))</f>
        <v>-</v>
      </c>
      <c r="L274">
        <f>IF(AND(L224="-",L174="-",L124="-",L74="-"),"-",SUM(L224,L174,L124,L74))</f>
        <v>9262</v>
      </c>
      <c r="M274" t="s">
        <v>21</v>
      </c>
    </row>
    <row r="275" spans="1:13" x14ac:dyDescent="0.2">
      <c r="A275">
        <v>1994</v>
      </c>
      <c r="B275" t="str">
        <f>IF(AND(B225="-",B175="-",B125="-",B75="-"),"-",SUM(B225,B175,B125,B75))</f>
        <v>-</v>
      </c>
      <c r="C275" t="str">
        <f>IF(AND(C225="-",C175="-",C125="-",C75="-"),"-",SUM(C225,C175,C125,C75))</f>
        <v>-</v>
      </c>
      <c r="D275">
        <f>IF(AND(D225="-",D175="-",D125="-",D75="-"),"-",SUM(D225,D175,D125,D75))</f>
        <v>976</v>
      </c>
      <c r="E275">
        <f>IF(AND(E225="-",E175="-",E125="-",E75="-"),"-",SUM(E225,E175,E125,E75))</f>
        <v>1228</v>
      </c>
      <c r="F275" t="str">
        <f>IF(AND(F225="-",F175="-",F125="-",F75="-"),"-",SUM(F225,F175,F125,F75))</f>
        <v>-</v>
      </c>
      <c r="G275">
        <f>IF(AND(G225="-",G175="-",G125="-",G75="-"),"-",SUM(G225,G175,G125,G75))</f>
        <v>56</v>
      </c>
      <c r="H275">
        <f>IF(AND(H225="-",H175="-",H125="-",H75="-"),"-",SUM(H225,H175,H125,H75))</f>
        <v>268</v>
      </c>
      <c r="I275">
        <f>IF(AND(I225="-",I175="-",I125="-",I75="-"),"-",SUM(I225,I175,I125,I75))</f>
        <v>1168</v>
      </c>
      <c r="J275">
        <f>IF(AND(J225="-",J175="-",J125="-",J75="-"),"-",SUM(J225,J175,J125,J75))</f>
        <v>65</v>
      </c>
      <c r="K275" t="str">
        <f>IF(AND(K225="-",K175="-",K125="-",K75="-"),"-",SUM(K225,K175,K125,K75))</f>
        <v>-</v>
      </c>
      <c r="L275">
        <f>IF(AND(L225="-",L175="-",L125="-",L75="-"),"-",SUM(L225,L175,L125,L75))</f>
        <v>3761</v>
      </c>
      <c r="M275" t="s">
        <v>21</v>
      </c>
    </row>
    <row r="276" spans="1:13" x14ac:dyDescent="0.2">
      <c r="A276">
        <v>1995</v>
      </c>
      <c r="B276" t="str">
        <f>IF(AND(B226="-",B176="-",B126="-",B76="-"),"-",SUM(B226,B176,B126,B76))</f>
        <v>-</v>
      </c>
      <c r="C276" t="str">
        <f>IF(AND(C226="-",C176="-",C126="-",C76="-"),"-",SUM(C226,C176,C126,C76))</f>
        <v>-</v>
      </c>
      <c r="D276">
        <f>IF(AND(D226="-",D176="-",D126="-",D76="-"),"-",SUM(D226,D176,D126,D76))</f>
        <v>985</v>
      </c>
      <c r="E276">
        <f>IF(AND(E226="-",E176="-",E126="-",E76="-"),"-",SUM(E226,E176,E126,E76))</f>
        <v>1621</v>
      </c>
      <c r="F276">
        <f>IF(AND(F226="-",F176="-",F126="-",F76="-"),"-",SUM(F226,F176,F126,F76))</f>
        <v>48</v>
      </c>
      <c r="G276">
        <f>IF(AND(G226="-",G176="-",G126="-",G76="-"),"-",SUM(G226,G176,G126,G76))</f>
        <v>2608</v>
      </c>
      <c r="H276">
        <f>IF(AND(H226="-",H176="-",H126="-",H76="-"),"-",SUM(H226,H176,H126,H76))</f>
        <v>1251</v>
      </c>
      <c r="I276">
        <f>IF(AND(I226="-",I176="-",I126="-",I76="-"),"-",SUM(I226,I176,I126,I76))</f>
        <v>1285</v>
      </c>
      <c r="J276">
        <f>IF(AND(J226="-",J176="-",J126="-",J76="-"),"-",SUM(J226,J176,J126,J76))</f>
        <v>54</v>
      </c>
      <c r="K276" t="str">
        <f>IF(AND(K226="-",K176="-",K126="-",K76="-"),"-",SUM(K226,K176,K126,K76))</f>
        <v>-</v>
      </c>
      <c r="L276">
        <f>IF(AND(L226="-",L176="-",L126="-",L76="-"),"-",SUM(L226,L176,L126,L76))</f>
        <v>7852</v>
      </c>
      <c r="M276" t="s">
        <v>21</v>
      </c>
    </row>
    <row r="277" spans="1:13" x14ac:dyDescent="0.2">
      <c r="A277">
        <v>1996</v>
      </c>
      <c r="B277" t="str">
        <f>IF(AND(B227="-",B177="-",B127="-",B77="-"),"-",SUM(B227,B177,B127,B77))</f>
        <v>-</v>
      </c>
      <c r="C277" t="str">
        <f>IF(AND(C227="-",C177="-",C127="-",C77="-"),"-",SUM(C227,C177,C127,C77))</f>
        <v>-</v>
      </c>
      <c r="D277">
        <f>IF(AND(D227="-",D177="-",D127="-",D77="-"),"-",SUM(D227,D177,D127,D77))</f>
        <v>1477</v>
      </c>
      <c r="E277">
        <f>IF(AND(E227="-",E177="-",E127="-",E77="-"),"-",SUM(E227,E177,E127,E77))</f>
        <v>2003</v>
      </c>
      <c r="F277" t="str">
        <f>IF(AND(F227="-",F177="-",F127="-",F77="-"),"-",SUM(F227,F177,F127,F77))</f>
        <v>-</v>
      </c>
      <c r="G277">
        <f>IF(AND(G227="-",G177="-",G127="-",G77="-"),"-",SUM(G227,G177,G127,G77))</f>
        <v>2004</v>
      </c>
      <c r="H277">
        <f>IF(AND(H227="-",H177="-",H127="-",H77="-"),"-",SUM(H227,H177,H127,H77))</f>
        <v>1619</v>
      </c>
      <c r="I277">
        <f>IF(AND(I227="-",I177="-",I127="-",I77="-"),"-",SUM(I227,I177,I127,I77))</f>
        <v>1202</v>
      </c>
      <c r="J277">
        <f>IF(AND(J227="-",J177="-",J127="-",J77="-"),"-",SUM(J227,J177,J127,J77))</f>
        <v>86</v>
      </c>
      <c r="K277" t="str">
        <f>IF(AND(K227="-",K177="-",K127="-",K77="-"),"-",SUM(K227,K177,K127,K77))</f>
        <v>-</v>
      </c>
      <c r="L277">
        <f>IF(AND(L227="-",L177="-",L127="-",L77="-"),"-",SUM(L227,L177,L127,L77))</f>
        <v>8391</v>
      </c>
      <c r="M277" t="s">
        <v>21</v>
      </c>
    </row>
    <row r="278" spans="1:13" x14ac:dyDescent="0.2">
      <c r="A278">
        <v>1997</v>
      </c>
      <c r="B278" t="str">
        <f>IF(AND(B228="-",B178="-",B128="-",B78="-"),"-",SUM(B228,B178,B128,B78))</f>
        <v>-</v>
      </c>
      <c r="C278">
        <f>IF(AND(C228="-",C178="-",C128="-",C78="-"),"-",SUM(C228,C178,C128,C78))</f>
        <v>367</v>
      </c>
      <c r="D278">
        <f>IF(AND(D228="-",D178="-",D128="-",D78="-"),"-",SUM(D228,D178,D128,D78))</f>
        <v>2089</v>
      </c>
      <c r="E278">
        <f>IF(AND(E228="-",E178="-",E128="-",E78="-"),"-",SUM(E228,E178,E128,E78))</f>
        <v>1875</v>
      </c>
      <c r="F278" t="str">
        <f>IF(AND(F228="-",F178="-",F128="-",F78="-"),"-",SUM(F228,F178,F128,F78))</f>
        <v>-</v>
      </c>
      <c r="G278">
        <f>IF(AND(G228="-",G178="-",G128="-",G78="-"),"-",SUM(G228,G178,G128,G78))</f>
        <v>1661</v>
      </c>
      <c r="H278">
        <f>IF(AND(H228="-",H178="-",H128="-",H78="-"),"-",SUM(H228,H178,H128,H78))</f>
        <v>1033</v>
      </c>
      <c r="I278">
        <f>IF(AND(I228="-",I178="-",I128="-",I78="-"),"-",SUM(I228,I178,I128,I78))</f>
        <v>710</v>
      </c>
      <c r="J278">
        <f>IF(AND(J228="-",J178="-",J128="-",J78="-"),"-",SUM(J228,J178,J128,J78))</f>
        <v>67</v>
      </c>
      <c r="K278" t="str">
        <f>IF(AND(K228="-",K178="-",K128="-",K78="-"),"-",SUM(K228,K178,K128,K78))</f>
        <v>-</v>
      </c>
      <c r="L278">
        <f>IF(AND(L228="-",L178="-",L128="-",L78="-"),"-",SUM(L228,L178,L128,L78))</f>
        <v>7802</v>
      </c>
      <c r="M278" t="s">
        <v>21</v>
      </c>
    </row>
    <row r="279" spans="1:13" x14ac:dyDescent="0.2">
      <c r="A279">
        <v>1998</v>
      </c>
      <c r="B279" t="str">
        <f>IF(AND(B229="-",B179="-",B129="-",B79="-"),"-",SUM(B229,B179,B129,B79))</f>
        <v>-</v>
      </c>
      <c r="C279">
        <f>IF(AND(C229="-",C179="-",C129="-",C79="-"),"-",SUM(C229,C179,C129,C79))</f>
        <v>851</v>
      </c>
      <c r="D279">
        <f>IF(AND(D229="-",D179="-",D129="-",D79="-"),"-",SUM(D229,D179,D129,D79))</f>
        <v>1804</v>
      </c>
      <c r="E279">
        <f>IF(AND(E229="-",E179="-",E129="-",E79="-"),"-",SUM(E229,E179,E129,E79))</f>
        <v>1706</v>
      </c>
      <c r="F279" t="str">
        <f>IF(AND(F229="-",F179="-",F129="-",F79="-"),"-",SUM(F229,F179,F129,F79))</f>
        <v>-</v>
      </c>
      <c r="G279">
        <f>IF(AND(G229="-",G179="-",G129="-",G79="-"),"-",SUM(G229,G179,G129,G79))</f>
        <v>1370</v>
      </c>
      <c r="H279">
        <f>IF(AND(H229="-",H179="-",H129="-",H79="-"),"-",SUM(H229,H179,H129,H79))</f>
        <v>557</v>
      </c>
      <c r="I279">
        <f>IF(AND(I229="-",I179="-",I129="-",I79="-"),"-",SUM(I229,I179,I129,I79))</f>
        <v>767</v>
      </c>
      <c r="J279">
        <f>IF(AND(J229="-",J179="-",J129="-",J79="-"),"-",SUM(J229,J179,J129,J79))</f>
        <v>116</v>
      </c>
      <c r="K279" t="str">
        <f>IF(AND(K229="-",K179="-",K129="-",K79="-"),"-",SUM(K229,K179,K129,K79))</f>
        <v>-</v>
      </c>
      <c r="L279">
        <f>IF(AND(L229="-",L179="-",L129="-",L79="-"),"-",SUM(L229,L179,L129,L79))</f>
        <v>7171</v>
      </c>
      <c r="M279" t="s">
        <v>21</v>
      </c>
    </row>
    <row r="280" spans="1:13" x14ac:dyDescent="0.2">
      <c r="A280">
        <v>1999</v>
      </c>
      <c r="B280" t="str">
        <f>IF(AND(B230="-",B180="-",B130="-",B80="-"),"-",SUM(B230,B180,B130,B80))</f>
        <v>-</v>
      </c>
      <c r="C280">
        <f>IF(AND(C230="-",C180="-",C130="-",C80="-"),"-",SUM(C230,C180,C130,C80))</f>
        <v>177</v>
      </c>
      <c r="D280">
        <f>IF(AND(D230="-",D180="-",D130="-",D80="-"),"-",SUM(D230,D180,D130,D80))</f>
        <v>607</v>
      </c>
      <c r="E280">
        <f>IF(AND(E230="-",E180="-",E130="-",E80="-"),"-",SUM(E230,E180,E130,E80))</f>
        <v>1361</v>
      </c>
      <c r="F280">
        <f>IF(AND(F230="-",F180="-",F130="-",F80="-"),"-",SUM(F230,F180,F130,F80))</f>
        <v>733</v>
      </c>
      <c r="G280">
        <f>IF(AND(G230="-",G180="-",G130="-",G80="-"),"-",SUM(G230,G180,G130,G80))</f>
        <v>1120</v>
      </c>
      <c r="H280">
        <f>IF(AND(H230="-",H180="-",H130="-",H80="-"),"-",SUM(H230,H180,H130,H80))</f>
        <v>455</v>
      </c>
      <c r="I280">
        <f>IF(AND(I230="-",I180="-",I130="-",I80="-"),"-",SUM(I230,I180,I130,I80))</f>
        <v>491</v>
      </c>
      <c r="J280">
        <f>IF(AND(J230="-",J180="-",J130="-",J80="-"),"-",SUM(J230,J180,J130,J80))</f>
        <v>130</v>
      </c>
      <c r="K280">
        <f>IF(AND(K230="-",K180="-",K130="-",K80="-"),"-",SUM(K230,K180,K130,K80))</f>
        <v>8</v>
      </c>
      <c r="L280">
        <f>IF(AND(L230="-",L180="-",L130="-",L80="-"),"-",SUM(L230,L180,L130,L80))</f>
        <v>5082</v>
      </c>
      <c r="M280" t="s">
        <v>21</v>
      </c>
    </row>
    <row r="281" spans="1:13" x14ac:dyDescent="0.2">
      <c r="A281">
        <v>2000</v>
      </c>
      <c r="B281" t="str">
        <f>IF(AND(B231="-",B181="-",B131="-",B81="-"),"-",SUM(B231,B181,B131,B81))</f>
        <v>-</v>
      </c>
      <c r="C281">
        <f>IF(AND(C231="-",C181="-",C131="-",C81="-"),"-",SUM(C231,C181,C131,C81))</f>
        <v>155</v>
      </c>
      <c r="D281">
        <f>IF(AND(D231="-",D181="-",D131="-",D81="-"),"-",SUM(D231,D181,D131,D81))</f>
        <v>710</v>
      </c>
      <c r="E281">
        <f>IF(AND(E231="-",E181="-",E131="-",E81="-"),"-",SUM(E231,E181,E131,E81))</f>
        <v>952</v>
      </c>
      <c r="F281">
        <f>IF(AND(F231="-",F181="-",F131="-",F81="-"),"-",SUM(F231,F181,F131,F81))</f>
        <v>1186</v>
      </c>
      <c r="G281">
        <f>IF(AND(G231="-",G181="-",G131="-",G81="-"),"-",SUM(G231,G181,G131,G81))</f>
        <v>1903</v>
      </c>
      <c r="H281">
        <f>IF(AND(H231="-",H181="-",H131="-",H81="-"),"-",SUM(H231,H181,H131,H81))</f>
        <v>1294</v>
      </c>
      <c r="I281">
        <f>IF(AND(I231="-",I181="-",I131="-",I81="-"),"-",SUM(I231,I181,I131,I81))</f>
        <v>760</v>
      </c>
      <c r="J281">
        <f>IF(AND(J231="-",J181="-",J131="-",J81="-"),"-",SUM(J231,J181,J131,J81))</f>
        <v>180</v>
      </c>
      <c r="K281">
        <f>IF(AND(K231="-",K181="-",K131="-",K81="-"),"-",SUM(K231,K181,K131,K81))</f>
        <v>69</v>
      </c>
      <c r="L281">
        <f>IF(AND(L231="-",L181="-",L131="-",L81="-"),"-",SUM(L231,L181,L131,L81))</f>
        <v>7209</v>
      </c>
      <c r="M281" t="s">
        <v>21</v>
      </c>
    </row>
    <row r="282" spans="1:13" x14ac:dyDescent="0.2">
      <c r="A282">
        <v>2001</v>
      </c>
      <c r="B282" t="str">
        <f>IF(AND(B232="-",B182="-",B132="-",B82="-"),"-",SUM(B232,B182,B132,B82))</f>
        <v>-</v>
      </c>
      <c r="C282">
        <f>IF(AND(C232="-",C182="-",C132="-",C82="-"),"-",SUM(C232,C182,C132,C82))</f>
        <v>937</v>
      </c>
      <c r="D282">
        <f>IF(AND(D232="-",D182="-",D132="-",D82="-"),"-",SUM(D232,D182,D132,D82))</f>
        <v>2029</v>
      </c>
      <c r="E282">
        <f>IF(AND(E232="-",E182="-",E132="-",E82="-"),"-",SUM(E232,E182,E132,E82))</f>
        <v>2021</v>
      </c>
      <c r="F282">
        <f>IF(AND(F232="-",F182="-",F132="-",F82="-"),"-",SUM(F232,F182,F132,F82))</f>
        <v>1358</v>
      </c>
      <c r="G282">
        <f>IF(AND(G232="-",G182="-",G132="-",G82="-"),"-",SUM(G232,G182,G132,G82))</f>
        <v>2201</v>
      </c>
      <c r="H282">
        <f>IF(AND(H232="-",H182="-",H132="-",H82="-"),"-",SUM(H232,H182,H132,H82))</f>
        <v>1310</v>
      </c>
      <c r="I282">
        <f>IF(AND(I232="-",I182="-",I132="-",I82="-"),"-",SUM(I232,I182,I132,I82))</f>
        <v>914</v>
      </c>
      <c r="J282">
        <f>IF(AND(J232="-",J182="-",J132="-",J82="-"),"-",SUM(J232,J182,J132,J82))</f>
        <v>135</v>
      </c>
      <c r="K282">
        <f>IF(AND(K232="-",K182="-",K132="-",K82="-"),"-",SUM(K232,K182,K132,K82))</f>
        <v>1</v>
      </c>
      <c r="L282">
        <f>IF(AND(L232="-",L182="-",L132="-",L82="-"),"-",SUM(L232,L182,L132,L82))</f>
        <v>10906</v>
      </c>
      <c r="M282" t="s">
        <v>21</v>
      </c>
    </row>
    <row r="283" spans="1:13" x14ac:dyDescent="0.2">
      <c r="A283">
        <v>2002</v>
      </c>
      <c r="B283">
        <f>IF(AND(B233="-",B183="-",B133="-",B83="-"),"-",SUM(B233,B183,B133,B83))</f>
        <v>370</v>
      </c>
      <c r="C283">
        <f>IF(AND(C233="-",C183="-",C133="-",C83="-"),"-",SUM(C233,C183,C133,C83))</f>
        <v>855</v>
      </c>
      <c r="D283">
        <f>IF(AND(D233="-",D183="-",D133="-",D83="-"),"-",SUM(D233,D183,D133,D83))</f>
        <v>1734</v>
      </c>
      <c r="E283">
        <f>IF(AND(E233="-",E183="-",E133="-",E83="-"),"-",SUM(E233,E183,E133,E83))</f>
        <v>2038</v>
      </c>
      <c r="F283">
        <f>IF(AND(F233="-",F183="-",F133="-",F83="-"),"-",SUM(F233,F183,F133,F83))</f>
        <v>764</v>
      </c>
      <c r="G283">
        <f>IF(AND(G233="-",G183="-",G133="-",G83="-"),"-",SUM(G233,G183,G133,G83))</f>
        <v>1360</v>
      </c>
      <c r="H283">
        <f>IF(AND(H233="-",H183="-",H133="-",H83="-"),"-",SUM(H233,H183,H133,H83))</f>
        <v>1677</v>
      </c>
      <c r="I283">
        <f>IF(AND(I233="-",I183="-",I133="-",I83="-"),"-",SUM(I233,I183,I133,I83))</f>
        <v>2300</v>
      </c>
      <c r="J283">
        <f>IF(AND(J233="-",J183="-",J133="-",J83="-"),"-",SUM(J233,J183,J133,J83))</f>
        <v>158</v>
      </c>
      <c r="K283">
        <f>IF(AND(K233="-",K183="-",K133="-",K83="-"),"-",SUM(K233,K183,K133,K83))</f>
        <v>15</v>
      </c>
      <c r="L283">
        <f>IF(AND(L233="-",L183="-",L133="-",L83="-"),"-",SUM(L233,L183,L133,L83))</f>
        <v>11271</v>
      </c>
      <c r="M283" t="s">
        <v>21</v>
      </c>
    </row>
    <row r="284" spans="1:13" x14ac:dyDescent="0.2">
      <c r="A284">
        <v>2003</v>
      </c>
      <c r="B284">
        <f>IF(AND(B234="-",B184="-",B134="-",B84="-"),"-",SUM(B234,B184,B134,B84))</f>
        <v>175</v>
      </c>
      <c r="C284">
        <f>IF(AND(C234="-",C184="-",C134="-",C84="-"),"-",SUM(C234,C184,C134,C84))</f>
        <v>1397</v>
      </c>
      <c r="D284">
        <f>IF(AND(D234="-",D184="-",D134="-",D84="-"),"-",SUM(D234,D184,D134,D84))</f>
        <v>2904</v>
      </c>
      <c r="E284">
        <f>IF(AND(E234="-",E184="-",E134="-",E84="-"),"-",SUM(E234,E184,E134,E84))</f>
        <v>1611</v>
      </c>
      <c r="F284">
        <f>IF(AND(F234="-",F184="-",F134="-",F84="-"),"-",SUM(F234,F184,F134,F84))</f>
        <v>1011</v>
      </c>
      <c r="G284">
        <f>IF(AND(G234="-",G184="-",G134="-",G84="-"),"-",SUM(G234,G184,G134,G84))</f>
        <v>1453</v>
      </c>
      <c r="H284">
        <f>IF(AND(H234="-",H184="-",H134="-",H84="-"),"-",SUM(H234,H184,H134,H84))</f>
        <v>1745</v>
      </c>
      <c r="I284">
        <f>IF(AND(I234="-",I184="-",I134="-",I84="-"),"-",SUM(I234,I184,I134,I84))</f>
        <v>1554</v>
      </c>
      <c r="J284">
        <f>IF(AND(J234="-",J184="-",J134="-",J84="-"),"-",SUM(J234,J184,J134,J84))</f>
        <v>141</v>
      </c>
      <c r="K284">
        <f>IF(AND(K234="-",K184="-",K134="-",K84="-"),"-",SUM(K234,K184,K134,K84))</f>
        <v>14</v>
      </c>
      <c r="L284">
        <f>IF(AND(L234="-",L184="-",L134="-",L84="-"),"-",SUM(L234,L184,L134,L84))</f>
        <v>12005</v>
      </c>
      <c r="M284" t="s">
        <v>21</v>
      </c>
    </row>
    <row r="285" spans="1:13" x14ac:dyDescent="0.2">
      <c r="A285">
        <v>2004</v>
      </c>
      <c r="B285">
        <f>IF(AND(B235="-",B185="-",B135="-",B85="-"),"-",SUM(B235,B185,B135,B85))</f>
        <v>908</v>
      </c>
      <c r="C285">
        <f>IF(AND(C235="-",C185="-",C135="-",C85="-"),"-",SUM(C235,C185,C135,C85))</f>
        <v>2515</v>
      </c>
      <c r="D285">
        <f>IF(AND(D235="-",D185="-",D135="-",D85="-"),"-",SUM(D235,D185,D135,D85))</f>
        <v>2210</v>
      </c>
      <c r="E285">
        <f>IF(AND(E235="-",E185="-",E135="-",E85="-"),"-",SUM(E235,E185,E135,E85))</f>
        <v>1958</v>
      </c>
      <c r="F285">
        <f>IF(AND(F235="-",F185="-",F135="-",F85="-"),"-",SUM(F235,F185,F135,F85))</f>
        <v>927</v>
      </c>
      <c r="G285">
        <f>IF(AND(G235="-",G185="-",G135="-",G85="-"),"-",SUM(G235,G185,G135,G85))</f>
        <v>1886</v>
      </c>
      <c r="H285">
        <f>IF(AND(H235="-",H185="-",H135="-",H85="-"),"-",SUM(H235,H185,H135,H85))</f>
        <v>1420</v>
      </c>
      <c r="I285">
        <f>IF(AND(I235="-",I185="-",I135="-",I85="-"),"-",SUM(I235,I185,I135,I85))</f>
        <v>765</v>
      </c>
      <c r="J285">
        <f>IF(AND(J235="-",J185="-",J135="-",J85="-"),"-",SUM(J235,J185,J135,J85))</f>
        <v>247</v>
      </c>
      <c r="K285">
        <f>IF(AND(K235="-",K185="-",K135="-",K85="-"),"-",SUM(K235,K185,K135,K85))</f>
        <v>21</v>
      </c>
      <c r="L285">
        <f>IF(AND(L235="-",L185="-",L135="-",L85="-"),"-",SUM(L235,L185,L135,L85))</f>
        <v>12857</v>
      </c>
      <c r="M285" t="s">
        <v>21</v>
      </c>
    </row>
    <row r="286" spans="1:13" x14ac:dyDescent="0.2">
      <c r="A286">
        <v>2005</v>
      </c>
      <c r="B286">
        <f>IF(AND(B236="-",B186="-",B136="-",B86="-"),"-",SUM(B236,B186,B136,B86))</f>
        <v>1304</v>
      </c>
      <c r="C286">
        <f>IF(AND(C236="-",C186="-",C136="-",C86="-"),"-",SUM(C236,C186,C136,C86))</f>
        <v>370</v>
      </c>
      <c r="D286">
        <f>IF(AND(D236="-",D186="-",D136="-",D86="-"),"-",SUM(D236,D186,D136,D86))</f>
        <v>2832</v>
      </c>
      <c r="E286">
        <f>IF(AND(E236="-",E186="-",E136="-",E86="-"),"-",SUM(E236,E186,E136,E86))</f>
        <v>2663</v>
      </c>
      <c r="F286" t="str">
        <f>IF(AND(F236="-",F186="-",F136="-",F86="-"),"-",SUM(F236,F186,F136,F86))</f>
        <v>-</v>
      </c>
      <c r="G286" t="str">
        <f>IF(AND(G236="-",G186="-",G136="-",G86="-"),"-",SUM(G236,G186,G136,G86))</f>
        <v>-</v>
      </c>
      <c r="H286">
        <f>IF(AND(H236="-",H186="-",H136="-",H86="-"),"-",SUM(H236,H186,H136,H86))</f>
        <v>2633</v>
      </c>
      <c r="I286">
        <f>IF(AND(I236="-",I186="-",I136="-",I86="-"),"-",SUM(I236,I186,I136,I86))</f>
        <v>1070</v>
      </c>
      <c r="J286">
        <f>IF(AND(J236="-",J186="-",J136="-",J86="-"),"-",SUM(J236,J186,J136,J86))</f>
        <v>160</v>
      </c>
      <c r="K286">
        <f>IF(AND(K236="-",K186="-",K136="-",K86="-"),"-",SUM(K236,K186,K136,K86))</f>
        <v>75</v>
      </c>
      <c r="L286">
        <f>IF(AND(L236="-",L186="-",L136="-",L86="-"),"-",SUM(L236,L186,L136,L86))</f>
        <v>11107</v>
      </c>
      <c r="M286" t="s">
        <v>21</v>
      </c>
    </row>
    <row r="287" spans="1:13" x14ac:dyDescent="0.2">
      <c r="A287">
        <v>2006</v>
      </c>
      <c r="B287" t="str">
        <f>IF(AND(B237="-",B187="-",B137="-",B87="-"),"-",SUM(B237,B187,B137,B87))</f>
        <v>-</v>
      </c>
      <c r="C287" t="str">
        <f>IF(AND(C237="-",C187="-",C137="-",C87="-"),"-",SUM(C237,C187,C137,C87))</f>
        <v>-</v>
      </c>
      <c r="D287" t="str">
        <f>IF(AND(D237="-",D187="-",D137="-",D87="-"),"-",SUM(D237,D187,D137,D87))</f>
        <v>-</v>
      </c>
      <c r="E287">
        <f>IF(AND(E237="-",E187="-",E137="-",E87="-"),"-",SUM(E237,E187,E137,E87))</f>
        <v>1017</v>
      </c>
      <c r="F287">
        <f>IF(AND(F237="-",F187="-",F137="-",F87="-"),"-",SUM(F237,F187,F137,F87))</f>
        <v>483</v>
      </c>
      <c r="G287">
        <f>IF(AND(G237="-",G187="-",G137="-",G87="-"),"-",SUM(G237,G187,G137,G87))</f>
        <v>185</v>
      </c>
      <c r="H287">
        <f>IF(AND(H237="-",H187="-",H137="-",H87="-"),"-",SUM(H237,H187,H137,H87))</f>
        <v>627</v>
      </c>
      <c r="I287">
        <f>IF(AND(I237="-",I187="-",I137="-",I87="-"),"-",SUM(I237,I187,I137,I87))</f>
        <v>874</v>
      </c>
      <c r="J287">
        <f>IF(AND(J237="-",J187="-",J137="-",J87="-"),"-",SUM(J237,J187,J137,J87))</f>
        <v>306</v>
      </c>
      <c r="K287">
        <f>IF(AND(K237="-",K187="-",K137="-",K87="-"),"-",SUM(K237,K187,K137,K87))</f>
        <v>26</v>
      </c>
      <c r="L287">
        <f>IF(AND(L237="-",L187="-",L137="-",L87="-"),"-",SUM(L237,L187,L137,L87))</f>
        <v>3518</v>
      </c>
      <c r="M287" t="s">
        <v>21</v>
      </c>
    </row>
    <row r="288" spans="1:13" x14ac:dyDescent="0.2">
      <c r="A288">
        <v>2007</v>
      </c>
      <c r="B288" t="str">
        <f>IF(AND(B238="-",B188="-",B138="-",B88="-"),"-",SUM(B238,B188,B138,B88))</f>
        <v>-</v>
      </c>
      <c r="C288">
        <f>IF(AND(C238="-",C188="-",C138="-",C88="-"),"-",SUM(C238,C188,C138,C88))</f>
        <v>348</v>
      </c>
      <c r="D288">
        <f>IF(AND(D238="-",D188="-",D138="-",D88="-"),"-",SUM(D238,D188,D138,D88))</f>
        <v>1189</v>
      </c>
      <c r="E288">
        <f>IF(AND(E238="-",E188="-",E138="-",E88="-"),"-",SUM(E238,E188,E138,E88))</f>
        <v>912</v>
      </c>
      <c r="F288">
        <f>IF(AND(F238="-",F188="-",F138="-",F88="-"),"-",SUM(F238,F188,F138,F88))</f>
        <v>364</v>
      </c>
      <c r="G288">
        <f>IF(AND(G238="-",G188="-",G138="-",G88="-"),"-",SUM(G238,G188,G138,G88))</f>
        <v>1246</v>
      </c>
      <c r="H288">
        <f>IF(AND(H238="-",H188="-",H138="-",H88="-"),"-",SUM(H238,H188,H138,H88))</f>
        <v>363</v>
      </c>
      <c r="I288">
        <f>IF(AND(I238="-",I188="-",I138="-",I88="-"),"-",SUM(I238,I188,I138,I88))</f>
        <v>291</v>
      </c>
      <c r="J288">
        <f>IF(AND(J238="-",J188="-",J138="-",J88="-"),"-",SUM(J238,J188,J138,J88))</f>
        <v>174</v>
      </c>
      <c r="K288" t="str">
        <f>IF(AND(K238="-",K188="-",K138="-",K88="-"),"-",SUM(K238,K188,K138,K88))</f>
        <v>-</v>
      </c>
      <c r="L288">
        <f>IF(AND(L238="-",L188="-",L138="-",L88="-"),"-",SUM(L238,L188,L138,L88))</f>
        <v>4887</v>
      </c>
      <c r="M288" t="s">
        <v>21</v>
      </c>
    </row>
    <row r="289" spans="1:13" x14ac:dyDescent="0.2">
      <c r="A289">
        <v>2008</v>
      </c>
      <c r="B289" t="str">
        <f>IF(AND(B239="-",B189="-",B139="-",B89="-"),"-",SUM(B239,B189,B139,B89))</f>
        <v>-</v>
      </c>
      <c r="C289" t="str">
        <f>IF(AND(C239="-",C189="-",C139="-",C89="-"),"-",SUM(C239,C189,C139,C89))</f>
        <v>-</v>
      </c>
      <c r="D289" t="str">
        <f>IF(AND(D239="-",D189="-",D139="-",D89="-"),"-",SUM(D239,D189,D139,D89))</f>
        <v>-</v>
      </c>
      <c r="E289" t="str">
        <f>IF(AND(E239="-",E189="-",E139="-",E89="-"),"-",SUM(E239,E189,E139,E89))</f>
        <v>-</v>
      </c>
      <c r="F289" t="str">
        <f>IF(AND(F239="-",F189="-",F139="-",F89="-"),"-",SUM(F239,F189,F139,F89))</f>
        <v>-</v>
      </c>
      <c r="G289" t="str">
        <f>IF(AND(G239="-",G189="-",G139="-",G89="-"),"-",SUM(G239,G189,G139,G89))</f>
        <v>-</v>
      </c>
      <c r="H289">
        <f>IF(AND(H239="-",H189="-",H139="-",H89="-"),"-",SUM(H239,H189,H139,H89))</f>
        <v>37</v>
      </c>
      <c r="I289">
        <f>IF(AND(I239="-",I189="-",I139="-",I89="-"),"-",SUM(I239,I189,I139,I89))</f>
        <v>63</v>
      </c>
      <c r="J289">
        <f>IF(AND(J239="-",J189="-",J139="-",J89="-"),"-",SUM(J239,J189,J139,J89))</f>
        <v>48</v>
      </c>
      <c r="K289" t="str">
        <f>IF(AND(K239="-",K189="-",K139="-",K89="-"),"-",SUM(K239,K189,K139,K89))</f>
        <v>-</v>
      </c>
      <c r="L289">
        <f>IF(AND(L239="-",L189="-",L139="-",L89="-"),"-",SUM(L239,L189,L139,L89))</f>
        <v>148</v>
      </c>
      <c r="M289" t="s">
        <v>21</v>
      </c>
    </row>
    <row r="290" spans="1:13" x14ac:dyDescent="0.2">
      <c r="A290">
        <v>2009</v>
      </c>
      <c r="B290" t="str">
        <f>IF(AND(B240="-",B190="-",B140="-",B90="-"),"-",SUM(B240,B190,B140,B90))</f>
        <v>-</v>
      </c>
      <c r="C290" t="str">
        <f>IF(AND(C240="-",C190="-",C140="-",C90="-"),"-",SUM(C240,C190,C140,C90))</f>
        <v>-</v>
      </c>
      <c r="D290" t="str">
        <f>IF(AND(D240="-",D190="-",D140="-",D90="-"),"-",SUM(D240,D190,D140,D90))</f>
        <v>-</v>
      </c>
      <c r="E290" t="str">
        <f>IF(AND(E240="-",E190="-",E140="-",E90="-"),"-",SUM(E240,E190,E140,E90))</f>
        <v>-</v>
      </c>
      <c r="F290" t="str">
        <f>IF(AND(F240="-",F190="-",F140="-",F90="-"),"-",SUM(F240,F190,F140,F90))</f>
        <v>-</v>
      </c>
      <c r="G290" t="str">
        <f>IF(AND(G240="-",G190="-",G140="-",G90="-"),"-",SUM(G240,G190,G140,G90))</f>
        <v>-</v>
      </c>
      <c r="H290">
        <f>IF(AND(H240="-",H190="-",H140="-",H90="-"),"-",SUM(H240,H190,H140,H90))</f>
        <v>634</v>
      </c>
      <c r="I290">
        <f>IF(AND(I240="-",I190="-",I140="-",I90="-"),"-",SUM(I240,I190,I140,I90))</f>
        <v>60</v>
      </c>
      <c r="J290" t="s">
        <v>8</v>
      </c>
      <c r="K290" t="str">
        <f>IF(AND(K240="-",K190="-",K140="-",K90="-"),"-",SUM(K240,K190,K140,K90))</f>
        <v>-</v>
      </c>
      <c r="L290">
        <f>IF(AND(L240="-",L190="-",L140="-",L90="-"),"-",SUM(L240,L190,L140,L90))</f>
        <v>694</v>
      </c>
      <c r="M290" t="s">
        <v>21</v>
      </c>
    </row>
    <row r="291" spans="1:13" x14ac:dyDescent="0.2">
      <c r="A291">
        <v>2010</v>
      </c>
      <c r="B291" t="str">
        <f>IF(AND(B241="-",B191="-",B141="-",B91="-"),"-",SUM(B241,B191,B141,B91))</f>
        <v>-</v>
      </c>
      <c r="C291" t="str">
        <f>IF(AND(C241="-",C191="-",C141="-",C91="-"),"-",SUM(C241,C191,C141,C91))</f>
        <v>-</v>
      </c>
      <c r="D291">
        <f>IF(AND(D241="-",D191="-",D141="-",D91="-"),"-",SUM(D241,D191,D141,D91))</f>
        <v>1058</v>
      </c>
      <c r="E291">
        <f>IF(AND(E241="-",E191="-",E141="-",E91="-"),"-",SUM(E241,E191,E141,E91))</f>
        <v>987</v>
      </c>
      <c r="F291">
        <f>IF(AND(F241="-",F191="-",F141="-",F91="-"),"-",SUM(F241,F191,F141,F91))</f>
        <v>594</v>
      </c>
      <c r="G291">
        <f>IF(AND(G241="-",G191="-",G141="-",G91="-"),"-",SUM(G241,G191,G141,G91))</f>
        <v>759</v>
      </c>
      <c r="H291">
        <f>IF(AND(H241="-",H191="-",H141="-",H91="-"),"-",SUM(H241,H191,H141,H91))</f>
        <v>37</v>
      </c>
      <c r="I291">
        <f>IF(AND(I241="-",I191="-",I141="-",I91="-"),"-",SUM(I241,I191,I141,I91))</f>
        <v>229</v>
      </c>
      <c r="J291" t="s">
        <v>8</v>
      </c>
      <c r="K291" t="str">
        <f>IF(AND(K241="-",K191="-",K141="-",K91="-"),"-",SUM(K241,K191,K141,K91))</f>
        <v>-</v>
      </c>
      <c r="L291">
        <f>IF(AND(L241="-",L191="-",L141="-",L91="-"),"-",SUM(L241,L191,L141,L91))</f>
        <v>3664</v>
      </c>
      <c r="M291" t="s">
        <v>21</v>
      </c>
    </row>
    <row r="292" spans="1:13" x14ac:dyDescent="0.2">
      <c r="A292">
        <v>2011</v>
      </c>
      <c r="B292" t="str">
        <f>IF(AND(B242="-",B192="-",B142="-",B92="-"),"-",SUM(B242,B192,B142,B92))</f>
        <v>-</v>
      </c>
      <c r="C292">
        <f>IF(AND(C242="-",C192="-",C142="-",C92="-"),"-",SUM(C242,C192,C142,C92))</f>
        <v>316</v>
      </c>
      <c r="D292">
        <f>IF(AND(D242="-",D192="-",D142="-",D92="-"),"-",SUM(D242,D192,D142,D92))</f>
        <v>948</v>
      </c>
      <c r="E292">
        <f>IF(AND(E242="-",E192="-",E142="-",E92="-"),"-",SUM(E242,E192,E142,E92))</f>
        <v>1140</v>
      </c>
      <c r="F292">
        <f>IF(AND(F242="-",F192="-",F142="-",F92="-"),"-",SUM(F242,F192,F142,F92))</f>
        <v>108</v>
      </c>
      <c r="G292">
        <f>IF(AND(G242="-",G192="-",G142="-",G92="-"),"-",SUM(G242,G192,G142,G92))</f>
        <v>293</v>
      </c>
      <c r="H292">
        <f>IF(AND(H242="-",H192="-",H142="-",H92="-"),"-",SUM(H242,H192,H142,H92))</f>
        <v>122</v>
      </c>
      <c r="I292">
        <f>IF(AND(I242="-",I192="-",I142="-",I92="-"),"-",SUM(I242,I192,I142,I92))</f>
        <v>301</v>
      </c>
      <c r="J292">
        <f>IF(AND(J242="-",J192="-",J142="-",J92="-"),"-",SUM(J242,J192,J142,J92))</f>
        <v>235</v>
      </c>
      <c r="K292" t="str">
        <f>IF(AND(K242="-",K192="-",K142="-",K92="-"),"-",SUM(K242,K192,K142,K92))</f>
        <v>-</v>
      </c>
      <c r="L292">
        <f>IF(AND(L242="-",L192="-",L142="-",L92="-"),"-",SUM(L242,L192,L142,L92))</f>
        <v>3463</v>
      </c>
      <c r="M292" t="s">
        <v>21</v>
      </c>
    </row>
    <row r="293" spans="1:13" x14ac:dyDescent="0.2">
      <c r="A293">
        <v>2012</v>
      </c>
      <c r="B293" t="str">
        <f>IF(AND(B243="-",B193="-",B143="-",B93="-"),"-",SUM(B243,B193,B143,B93))</f>
        <v>-</v>
      </c>
      <c r="C293">
        <f>IF(AND(C243="-",C193="-",C143="-",C93="-"),"-",SUM(C243,C193,C143,C93))</f>
        <v>522</v>
      </c>
      <c r="D293">
        <f>IF(AND(D243="-",D193="-",D143="-",D93="-"),"-",SUM(D243,D193,D143,D93))</f>
        <v>1457</v>
      </c>
      <c r="E293">
        <f>IF(AND(E243="-",E193="-",E143="-",E93="-"),"-",SUM(E243,E193,E143,E93))</f>
        <v>1054</v>
      </c>
      <c r="F293">
        <f>IF(AND(F243="-",F193="-",F143="-",F93="-"),"-",SUM(F243,F193,F143,F93))</f>
        <v>336</v>
      </c>
      <c r="G293">
        <f>IF(AND(G243="-",G193="-",G143="-",G93="-"),"-",SUM(G243,G193,G143,G93))</f>
        <v>699</v>
      </c>
      <c r="H293">
        <f>IF(AND(H243="-",H193="-",H143="-",H93="-"),"-",SUM(H243,H193,H143,H93))</f>
        <v>930</v>
      </c>
      <c r="I293">
        <f>IF(AND(I243="-",I193="-",I143="-",I93="-"),"-",SUM(I243,I193,I143,I93))</f>
        <v>721</v>
      </c>
      <c r="J293">
        <f>IF(AND(J243="-",J193="-",J143="-",J93="-"),"-",SUM(J243,J193,J143,J93))</f>
        <v>121</v>
      </c>
      <c r="K293" t="str">
        <f>IF(AND(K243="-",K193="-",K143="-",K93="-"),"-",SUM(K243,K193,K143,K93))</f>
        <v>-</v>
      </c>
      <c r="L293">
        <f>IF(AND(L243="-",L193="-",L143="-",L93="-"),"-",SUM(L243,L193,L143,L93))</f>
        <v>5840</v>
      </c>
      <c r="M293" t="s">
        <v>21</v>
      </c>
    </row>
    <row r="294" spans="1:13" x14ac:dyDescent="0.2">
      <c r="A294">
        <v>2013</v>
      </c>
      <c r="B294" t="str">
        <f>IF(AND(B244="-",B194="-",B144="-",B94="-"),"-",SUM(B244,B194,B144,B94))</f>
        <v>-</v>
      </c>
      <c r="C294">
        <f>IF(AND(C244="-",C194="-",C144="-",C94="-"),"-",SUM(C244,C194,C144,C94))</f>
        <v>1042</v>
      </c>
      <c r="D294">
        <f>IF(AND(D244="-",D194="-",D144="-",D94="-"),"-",SUM(D244,D194,D144,D94))</f>
        <v>1137</v>
      </c>
      <c r="E294">
        <f>IF(AND(E244="-",E194="-",E144="-",E94="-"),"-",SUM(E244,E194,E144,E94))</f>
        <v>878</v>
      </c>
      <c r="F294">
        <f>IF(AND(F244="-",F194="-",F144="-",F94="-"),"-",SUM(F244,F194,F144,F94))</f>
        <v>802</v>
      </c>
      <c r="G294">
        <f>IF(AND(G244="-",G194="-",G144="-",G94="-"),"-",SUM(G244,G194,G144,G94))</f>
        <v>2355</v>
      </c>
      <c r="H294">
        <f>IF(AND(H244="-",H194="-",H144="-",H94="-"),"-",SUM(H244,H194,H144,H94))</f>
        <v>1385</v>
      </c>
      <c r="I294">
        <f>IF(AND(I244="-",I194="-",I144="-",I94="-"),"-",SUM(I244,I194,I144,I94))</f>
        <v>945</v>
      </c>
      <c r="J294">
        <f>IF(AND(J244="-",J194="-",J144="-",J94="-"),"-",SUM(J244,J194,J144,J94))</f>
        <v>155</v>
      </c>
      <c r="K294" t="str">
        <f>IF(AND(K244="-",K194="-",K144="-",K94="-"),"-",SUM(K244,K194,K144,K94))</f>
        <v>-</v>
      </c>
      <c r="L294">
        <f>IF(AND(L244="-",L194="-",L144="-",L94="-"),"-",SUM(L244,L194,L144,L94))</f>
        <v>8699</v>
      </c>
      <c r="M294" t="s">
        <v>21</v>
      </c>
    </row>
    <row r="295" spans="1:13" x14ac:dyDescent="0.2">
      <c r="A295">
        <v>2014</v>
      </c>
      <c r="B295" t="str">
        <f>IF(AND(B245="-",B195="-",B145="-",B95="-"),"-",SUM(B245,B195,B145,B95))</f>
        <v>-</v>
      </c>
      <c r="C295">
        <f>IF(AND(C245="-",C195="-",C145="-",C95="-"),"-",SUM(C245,C195,C145,C95))</f>
        <v>962</v>
      </c>
      <c r="D295">
        <f>IF(AND(D245="-",D195="-",D145="-",D95="-"),"-",SUM(D245,D195,D145,D95))</f>
        <v>2572</v>
      </c>
      <c r="E295">
        <f>IF(AND(E245="-",E195="-",E145="-",E95="-"),"-",SUM(E245,E195,E145,E95))</f>
        <v>1800</v>
      </c>
      <c r="F295">
        <f>IF(AND(F245="-",F195="-",F145="-",F95="-"),"-",SUM(F245,F195,F145,F95))</f>
        <v>1100</v>
      </c>
      <c r="G295">
        <f>IF(AND(G245="-",G195="-",G145="-",G95="-"),"-",SUM(G245,G195,G145,G95))</f>
        <v>2225</v>
      </c>
      <c r="H295">
        <f>IF(AND(H245="-",H195="-",H145="-",H95="-"),"-",SUM(H245,H195,H145,H95))</f>
        <v>763</v>
      </c>
      <c r="I295">
        <f>IF(AND(I245="-",I195="-",I145="-",I95="-"),"-",SUM(I245,I195,I145,I95))</f>
        <v>367</v>
      </c>
      <c r="J295">
        <f>IF(AND(J245="-",J195="-",J145="-",J95="-"),"-",SUM(J245,J195,J145,J95))</f>
        <v>98</v>
      </c>
      <c r="K295" t="str">
        <f>IF(AND(K245="-",K195="-",K145="-",K95="-"),"-",SUM(K245,K195,K145,K95))</f>
        <v>-</v>
      </c>
      <c r="L295">
        <f>IF(AND(L245="-",L195="-",L145="-",L95="-"),"-",SUM(L245,L195,L145,L95))</f>
        <v>9887</v>
      </c>
      <c r="M295" t="s">
        <v>21</v>
      </c>
    </row>
    <row r="296" spans="1:13" x14ac:dyDescent="0.2">
      <c r="A296">
        <v>2015</v>
      </c>
      <c r="B296" t="s">
        <v>8</v>
      </c>
      <c r="C296">
        <f>IF(AND(C246="-",C196="-",C146="-",C96="-"),"-",SUM(C246,C196,C146,C96))</f>
        <v>1767</v>
      </c>
      <c r="D296">
        <f>IF(AND(D246="-",D196="-",D146="-",D96="-"),"-",SUM(D246,D196,D146,D96))</f>
        <v>1712</v>
      </c>
      <c r="E296">
        <f>IF(AND(E246="-",E196="-",E146="-",E96="-"),"-",SUM(E246,E196,E146,E96))</f>
        <v>1349</v>
      </c>
      <c r="F296">
        <f>IF(AND(F246="-",F196="-",F146="-",F96="-"),"-",SUM(F246,F196,F146,F96))</f>
        <v>1365</v>
      </c>
      <c r="G296">
        <f>IF(AND(G246="-",G196="-",G146="-",G96="-"),"-",SUM(G246,G196,G146,G96))</f>
        <v>812</v>
      </c>
      <c r="H296">
        <f>IF(AND(H246="-",H196="-",H146="-",H96="-"),"-",SUM(H246,H196,H146,H96))</f>
        <v>367</v>
      </c>
      <c r="I296">
        <f>IF(AND(I246="-",I196="-",I146="-",I96="-"),"-",SUM(I246,I196,I146,I96))</f>
        <v>381</v>
      </c>
      <c r="J296">
        <f>IF(AND(J246="-",J196="-",J146="-",J96="-"),"-",SUM(J246,J196,J146,J96))</f>
        <v>158</v>
      </c>
      <c r="K296" t="str">
        <f>IF(AND(K246="-",K196="-",K146="-",K96="-"),"-",SUM(K246,K196,K146,K96))</f>
        <v>-</v>
      </c>
      <c r="L296">
        <f>IF(AND(L246="-",L196="-",L146="-",L96="-"),"-",SUM(L246,L196,L146,L96))</f>
        <v>7911</v>
      </c>
      <c r="M296" t="s">
        <v>21</v>
      </c>
    </row>
    <row r="297" spans="1:13" x14ac:dyDescent="0.2">
      <c r="A297">
        <v>2016</v>
      </c>
      <c r="B297" t="s">
        <v>8</v>
      </c>
      <c r="C297">
        <f>IF(AND(C247="-",C197="-",C147="-",C97="-"),"-",SUM(C247,C197,C147,C97))</f>
        <v>895</v>
      </c>
      <c r="D297">
        <f>IF(AND(D247="-",D197="-",D147="-",D97="-"),"-",SUM(D247,D197,D147,D97))</f>
        <v>846</v>
      </c>
      <c r="E297">
        <f>IF(AND(E247="-",E197="-",E147="-",E97="-"),"-",SUM(E247,E197,E147,E97))</f>
        <v>682</v>
      </c>
      <c r="F297">
        <f>IF(AND(F247="-",F197="-",F147="-",F97="-"),"-",SUM(F247,F197,F147,F97))</f>
        <v>550</v>
      </c>
      <c r="G297">
        <f>IF(AND(G247="-",G197="-",G147="-",G97="-"),"-",SUM(G247,G197,G147,G97))</f>
        <v>634</v>
      </c>
      <c r="H297">
        <f>IF(AND(H247="-",H197="-",H147="-",H97="-"),"-",SUM(H247,H197,H147,H97))</f>
        <v>330</v>
      </c>
      <c r="I297">
        <f>IF(AND(I247="-",I197="-",I147="-",I97="-"),"-",SUM(I247,I197,I147,I97))</f>
        <v>189</v>
      </c>
      <c r="J297">
        <f>IF(AND(J247="-",J197="-",J147="-",J97="-"),"-",SUM(J247,J197,J147,J97))</f>
        <v>41</v>
      </c>
      <c r="K297" t="str">
        <f>IF(AND(K247="-",K197="-",K147="-",K97="-"),"-",SUM(K247,K197,K147,K97))</f>
        <v>-</v>
      </c>
      <c r="L297">
        <f>IF(AND(L247="-",L197="-",L147="-",L97="-"),"-",SUM(L247,L197,L147,L97))</f>
        <v>4167</v>
      </c>
      <c r="M297" t="s">
        <v>21</v>
      </c>
    </row>
    <row r="298" spans="1:13" x14ac:dyDescent="0.2">
      <c r="A298">
        <v>2017</v>
      </c>
      <c r="B298" t="s">
        <v>8</v>
      </c>
      <c r="C298">
        <f>IF(AND(C248="-",C198="-",C148="-",C98="-"),"-",SUM(C248,C198,C148,C98))</f>
        <v>106</v>
      </c>
      <c r="D298">
        <f>IF(AND(D248="-",D198="-",D148="-",D98="-"),"-",SUM(D248,D198,D148,D98))</f>
        <v>183</v>
      </c>
      <c r="E298">
        <f>IF(AND(E248="-",E198="-",E148="-",E98="-"),"-",SUM(E248,E198,E148,E98))</f>
        <v>391</v>
      </c>
      <c r="F298">
        <f>IF(AND(F248="-",F198="-",F148="-",F98="-"),"-",SUM(F248,F198,F148,F98))</f>
        <v>655</v>
      </c>
      <c r="G298" t="str">
        <f>IF(AND(G248="-",G198="-",G148="-",G98="-"),"-",SUM(G248,G198,G148,G98))</f>
        <v>-</v>
      </c>
      <c r="H298">
        <f>IF(AND(H248="-",H198="-",H148="-",H98="-"),"-",SUM(H248,H198,H148,H98))</f>
        <v>88</v>
      </c>
      <c r="I298">
        <f>IF(AND(I248="-",I198="-",I148="-",I98="-"),"-",SUM(I248,I198,I148,I98))</f>
        <v>246</v>
      </c>
      <c r="J298">
        <f>IF(AND(J248="-",J198="-",J148="-",J98="-"),"-",SUM(J248,J198,J148,J98))</f>
        <v>41</v>
      </c>
      <c r="K298" t="str">
        <f>IF(AND(K248="-",K198="-",K148="-",K98="-"),"-",SUM(K248,K198,K148,K98))</f>
        <v>-</v>
      </c>
      <c r="L298">
        <f>IF(AND(L248="-",L198="-",L148="-",L98="-"),"-",SUM(L248,L198,L148,L98))</f>
        <v>1710</v>
      </c>
      <c r="M298" t="s">
        <v>21</v>
      </c>
    </row>
    <row r="299" spans="1:13" x14ac:dyDescent="0.2">
      <c r="A299">
        <v>2018</v>
      </c>
      <c r="B299" t="s">
        <v>8</v>
      </c>
      <c r="C299" t="str">
        <f>IF(AND(C249="-",C199="-",C149="-",C99="-"),"-",SUM(C249,C199,C149,C99))</f>
        <v>-</v>
      </c>
      <c r="D299">
        <f>IF(AND(D249="-",D199="-",D149="-",D99="-"),"-",SUM(D249,D199,D149,D99))</f>
        <v>385</v>
      </c>
      <c r="E299">
        <f>IF(AND(E249="-",E199="-",E149="-",E99="-"),"-",SUM(E249,E199,E149,E99))</f>
        <v>560</v>
      </c>
      <c r="F299">
        <f>IF(AND(F249="-",F199="-",F149="-",F99="-"),"-",SUM(F249,F199,F149,F99))</f>
        <v>410</v>
      </c>
      <c r="G299">
        <f>IF(AND(G249="-",G199="-",G149="-",G99="-"),"-",SUM(G249,G199,G149,G99))</f>
        <v>740</v>
      </c>
      <c r="H299">
        <f>IF(AND(H249="-",H199="-",H149="-",H99="-"),"-",SUM(H249,H199,H149,H99))</f>
        <v>80</v>
      </c>
      <c r="I299">
        <f>IF(AND(I249="-",I199="-",I149="-",I99="-"),"-",SUM(I249,I199,I149,I99))</f>
        <v>217</v>
      </c>
      <c r="J299">
        <f>IF(AND(J249="-",J199="-",J149="-",J99="-"),"-",SUM(J249,J199,J149,J99))</f>
        <v>83</v>
      </c>
      <c r="K299" t="str">
        <f>IF(AND(K249="-",K199="-",K149="-",K99="-"),"-",SUM(K249,K199,K149,K99))</f>
        <v>-</v>
      </c>
      <c r="L299">
        <f>IF(AND(L249="-",L199="-",L149="-",L99="-"),"-",SUM(L249,L199,L149,L99))</f>
        <v>2475</v>
      </c>
      <c r="M299" t="s">
        <v>21</v>
      </c>
    </row>
    <row r="300" spans="1:13" x14ac:dyDescent="0.2">
      <c r="A300">
        <v>2019</v>
      </c>
      <c r="B300" t="s">
        <v>8</v>
      </c>
      <c r="C300">
        <f>IF(AND(C250="-",C200="-",C150="-",C100="-"),"-",SUM(C250,C200,C150,C100))</f>
        <v>51</v>
      </c>
      <c r="D300">
        <f>IF(AND(D250="-",D200="-",D150="-",D100="-"),"-",SUM(D250,D200,D150,D100))</f>
        <v>141</v>
      </c>
      <c r="E300">
        <f>IF(AND(E250="-",E200="-",E150="-",E100="-"),"-",SUM(E250,E200,E150,E100))</f>
        <v>363</v>
      </c>
      <c r="F300">
        <f>IF(AND(F250="-",F200="-",F150="-",F100="-"),"-",SUM(F250,F200,F150,F100))</f>
        <v>983</v>
      </c>
      <c r="G300">
        <f>IF(AND(G250="-",G200="-",G150="-",G100="-"),"-",SUM(G250,G200,G150,G100))</f>
        <v>523</v>
      </c>
      <c r="H300">
        <f>IF(AND(H250="-",H200="-",H150="-",H100="-"),"-",SUM(H250,H200,H150,H100))</f>
        <v>104</v>
      </c>
      <c r="I300">
        <f>IF(AND(I250="-",I200="-",I150="-",I100="-"),"-",SUM(I250,I200,I150,I100))</f>
        <v>187</v>
      </c>
      <c r="J300" t="str">
        <f>IF(AND(J250="-",J200="-",J150="-",J100="-"),"-",SUM(J250,J200,J150,J100))</f>
        <v>-</v>
      </c>
      <c r="K300" t="str">
        <f>IF(AND(K250="-",K200="-",K150="-",K100="-"),"-",SUM(K250,K200,K150,K100))</f>
        <v>-</v>
      </c>
      <c r="L300">
        <f>IF(AND(L250="-",L200="-",L150="-",L100="-"),"-",SUM(L250,L200,L150,L100))</f>
        <v>2352</v>
      </c>
      <c r="M300" t="s">
        <v>21</v>
      </c>
    </row>
    <row r="301" spans="1:13" x14ac:dyDescent="0.2">
      <c r="A301">
        <v>2020</v>
      </c>
      <c r="B301" t="s">
        <v>8</v>
      </c>
      <c r="C301">
        <f>IF(AND(C251="-",C201="-",C151="-",C101="-"),"-",SUM(C251,C201,C151,C101))</f>
        <v>141</v>
      </c>
      <c r="D301">
        <f>IF(AND(D251="-",D201="-",D151="-",D101="-"),"-",SUM(D251,D201,D151,D101))</f>
        <v>100</v>
      </c>
      <c r="E301">
        <f>IF(AND(E251="-",E201="-",E151="-",E101="-"),"-",SUM(E251,E201,E151,E101))</f>
        <v>425</v>
      </c>
      <c r="F301">
        <f>IF(AND(F251="-",F201="-",F151="-",F101="-"),"-",SUM(F251,F201,F151,F101))</f>
        <v>643</v>
      </c>
      <c r="G301">
        <f>IF(AND(G251="-",G201="-",G151="-",G101="-"),"-",SUM(G251,G201,G151,G101))</f>
        <v>269</v>
      </c>
      <c r="H301">
        <f>IF(AND(H251="-",H201="-",H151="-",H101="-"),"-",SUM(H251,H201,H151,H101))</f>
        <v>174</v>
      </c>
      <c r="I301">
        <f>IF(AND(I251="-",I201="-",I151="-",I101="-"),"-",SUM(I251,I201,I151,I101))</f>
        <v>212</v>
      </c>
      <c r="J301" t="str">
        <f>IF(AND(J251="-",J201="-",J151="-",J101="-"),"-",SUM(J251,J201,J151,J101))</f>
        <v>-</v>
      </c>
      <c r="K301" t="str">
        <f>IF(AND(K251="-",K201="-",K151="-",K101="-"),"-",SUM(K251,K201,K151,K101))</f>
        <v>-</v>
      </c>
      <c r="L301">
        <f>IF(AND(L251="-",L201="-",L151="-",L101="-"),"-",SUM(L251,L201,L151,L101))</f>
        <v>1964</v>
      </c>
      <c r="M30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1425-2345-2048-B0CF-22C6E989A19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2022-01-04T04:35:35Z</dcterms:created>
  <dcterms:modified xsi:type="dcterms:W3CDTF">2022-01-04T04:54:15Z</dcterms:modified>
</cp:coreProperties>
</file>