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1"/>
  </bookViews>
  <sheets>
    <sheet name="Summary" sheetId="1" r:id="rId1"/>
    <sheet name="Data" sheetId="2" r:id="rId2"/>
    <sheet name="Gemma2b_it_prompt_engineering" sheetId="3" r:id="rId3"/>
  </sheets>
  <definedNames>
    <definedName name="_xlnm._FilterDatabase" localSheetId="1" hidden="1">Data!$B$1:$I$201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D30" authorId="0">
      <text>
        <r>
          <rPr>
            <sz val="10"/>
            <rFont val="宋体"/>
            <charset val="134"/>
          </rPr>
          <t>This could potentially fall under "Policy Not Violated" as there is no limit to the per night expense for overseas hotels. But, since this needs further clarification, it has been marked under "Policy Violated"
	-Akshat Sood</t>
        </r>
      </text>
    </comment>
    <comment ref="H35" authorId="0">
      <text>
        <r>
          <rPr>
            <sz val="10"/>
            <rFont val="宋体"/>
            <charset val="134"/>
          </rPr>
          <t>Since, I mentioned that I did not have the receipts, I can only claim a maximum of £17 per day (regardless of how much was spent). Now, since there are no receipts, I can technically claim £17 for each day, even though I only spent £15 on the second day. The same model came up with 2 different answers for this (I've attached a screenshot below). The first one suggesting that you can claim £51, and the second one suggesting that you can claim £49.
In my opinion, a claim for £51 should be made in this scenario, as that is the rationale I would follow at my company for expenses. But would this be the expected case for UCL as well? And if so, then should this be some additional implicit information that we would have to add to the knowledge base for the model?
	-Akshat Sood</t>
        </r>
      </text>
    </comment>
    <comment ref="H41" authorId="0">
      <text>
        <r>
          <rPr>
            <sz val="10"/>
            <rFont val="宋体"/>
            <charset val="134"/>
          </rPr>
          <t>Only instance where I felt that the model produced a better output without the specific prompts re information to include
	-Akshat Sood</t>
        </r>
      </text>
    </comment>
    <comment ref="I147" authorId="0">
      <text>
        <r>
          <rPr>
            <sz val="10"/>
            <rFont val="宋体"/>
            <charset val="134"/>
          </rPr>
          <t>The model referred to a HMRC online general mileage threshold of 10000 miles, which is interesting since the number of miles (11000) stated in the provided policy is not preferred.
	-Kevin Zhu</t>
        </r>
      </text>
    </comment>
    <comment ref="H182" authorId="0">
      <text>
        <r>
          <rPr>
            <sz val="10"/>
            <rFont val="宋体"/>
            <charset val="134"/>
          </rPr>
          <t>The model allowed the violation of a clause about signed attendee form, given a pre-approval is provided.
	-Kevin Zhu</t>
        </r>
      </text>
    </comment>
  </commentList>
</comments>
</file>

<file path=xl/comments2.xml><?xml version="1.0" encoding="utf-8"?>
<comments xmlns="http://schemas.openxmlformats.org/spreadsheetml/2006/main">
  <authors>
    <author/>
  </authors>
  <commentList>
    <comment ref="A3" authorId="0">
      <text>
        <r>
          <rPr>
            <sz val="10"/>
            <rFont val="宋体"/>
            <charset val="134"/>
          </rPr>
          <t>Improved reasoning, yet still lots of repetition
	-Kevin Zhu</t>
        </r>
      </text>
    </comment>
    <comment ref="A5" authorId="0">
      <text>
        <r>
          <rPr>
            <sz val="10"/>
            <rFont val="宋体"/>
            <charset val="134"/>
          </rPr>
          <t>total number of prompt tokens: 5200 (first data point)
	-Kevin Zhu</t>
        </r>
      </text>
    </comment>
    <comment ref="A8" authorId="0">
      <text>
        <r>
          <rPr>
            <sz val="10"/>
            <rFont val="宋体"/>
            <charset val="134"/>
          </rPr>
          <t>5 out of 9 (one outliers excluded) responded with violated or not, 7 out of 9 responded with fully reimbursable..., 2 crashed without responses.
	-Kevin Zhu</t>
        </r>
      </text>
    </comment>
  </commentList>
</comments>
</file>

<file path=xl/sharedStrings.xml><?xml version="1.0" encoding="utf-8"?>
<sst xmlns="http://schemas.openxmlformats.org/spreadsheetml/2006/main" count="1226" uniqueCount="611">
  <si>
    <t>Total Number of Samples</t>
  </si>
  <si>
    <t>Classification T1 Distribution</t>
  </si>
  <si>
    <t>Policy Violated</t>
  </si>
  <si>
    <t>Policy not Violated</t>
  </si>
  <si>
    <t>Classification T2 Distribution</t>
  </si>
  <si>
    <t>Fully Reimbursable</t>
  </si>
  <si>
    <t>Number of Samples by Sector</t>
  </si>
  <si>
    <t>Partially Reimbursable</t>
  </si>
  <si>
    <t>Sector</t>
  </si>
  <si>
    <t>Completed</t>
  </si>
  <si>
    <t>Target</t>
  </si>
  <si>
    <t>Progress</t>
  </si>
  <si>
    <t>Not Reimbursable</t>
  </si>
  <si>
    <t>Travel</t>
  </si>
  <si>
    <t>Further Clarification Required</t>
  </si>
  <si>
    <t>Accomodation and Sustenance</t>
  </si>
  <si>
    <t>Entertainment and Hospitality</t>
  </si>
  <si>
    <t>Training</t>
  </si>
  <si>
    <t>Other</t>
  </si>
  <si>
    <t>Classification T1 Distribution By Sector</t>
  </si>
  <si>
    <t>Policy
Violated</t>
  </si>
  <si>
    <t>Policy 
Not Violated</t>
  </si>
  <si>
    <t>ID</t>
  </si>
  <si>
    <t>Prompt</t>
  </si>
  <si>
    <t>Category</t>
  </si>
  <si>
    <t>Classification T1</t>
  </si>
  <si>
    <t>Classification T2</t>
  </si>
  <si>
    <t>Amount</t>
  </si>
  <si>
    <t>Expected Response</t>
  </si>
  <si>
    <t>GPT 4 Chosen Response</t>
  </si>
  <si>
    <t>GPT 4 Rejected Response</t>
  </si>
  <si>
    <t>I used a TFL travel card to travel from home to the GNEI campus every day for 2 weeks and it cost me £60. How much can I reimburse?</t>
  </si>
  <si>
    <t>According to the GNEI Expenses Policy, travel between home and normal place of work (i.e., the GNEI campus) cannot be claimed. Thus, this expense cannot be reimbursed.</t>
  </si>
  <si>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</si>
  <si>
    <t xml:space="preserve">Based on the GNEI Expenses Policy provided in your knowledge source, travel expenses between home and the normal place of work are not reimbursable. The policy specifically states that the following cannot be claimed:
Travel between home and normal place of work.
Business travel broadly similar to the claimant’s normal commute.
Therefore, the cost of using a Transport for London (TFL) travel card for commuting from home to the GNEI campus would not be eligible for reimbursement under this policy.
</t>
  </si>
  <si>
    <t>I travelled from London to Amsterdam for a conference on behalf of GNEI for which I the flight tickets cost me £80. Additionally, during this transaction, the bank also charged me £15 for the exchange rate. How much can be reimbursed?</t>
  </si>
  <si>
    <t>Policy Not Violated</t>
  </si>
  <si>
    <t xml:space="preserve">Based on the information provided: 
You bought air travel tickets to Amsterdam for £80
The credit card issue charged an exchange rate of £15
The total bill was £95
According to the GNEI Expenses Policy:
Air travel should be booked using GNEI’s preferred travel provider where possible. 
For flights of five hours or less, staff should book restricted tickets in economy class
If a credit card was used to pay for overseas expenses, the rate charged by the credit card issuer can be claimed. A copy of the statement should be used to evidence the rate used.
In line with the GNEI travel policy, all business trips in the UK or abroad must be authorised in writing in advance by the GNEI budget holder responsible for making the funds available. It is recommended that this is attached to the claim.
Thus, in summary, the total of £95 can be claimed, with the following recommended attachments:
Written travel authorisation from a GNEI budget holder in advance.
</t>
  </si>
  <si>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</si>
  <si>
    <t xml:space="preserve">For your air travel expenses from London to Amsterdam for a conference on behalf of GNEI, you can be reimbursed £80 for the flight tickets, as they fall under the allowable expenses for business travel.
Regarding the £15 bank charge for the exchange rate, the GNEI Expenses Policy states that if a credit card was used to pay for overseas expenses, the rate charged by the credit card issuer can be claimed. A copy of the statement should be used to evidence the rate used​​. Therefore, you can also claim the £15 bank charge for the exchange rate, provided you attach a copy of the bank statement evidencing the rate charged to your expense claim.
In total, you can claim £95 for your trip to Amsterdam for the conference, subject to providing the necessary documentation as per the policy guidelines.
</t>
  </si>
  <si>
    <t>I booked a taxi from the GNEI campus to my home yesterday night. The total cost was £30. I left the campus at 11:15pm. Can I expense this charge?</t>
  </si>
  <si>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</si>
  <si>
    <t>Yes, you can expense the £30 taxi charge for traveling from the GNEI campus to your home, given that you left the campus after 11pm. The GNEI Expenses Policy states that taxi fares can be claimed for journeys where a member of staff is working in the office very late, specifically after 11pm​​. Therefore, your taxi fare under these circumstances falls within the allowable expenses according to the policy.</t>
  </si>
  <si>
    <t>I booked a taxi from the GNEI campus to my home yesterday night. The total cost was £30. I left the campus at 9:00pm. Can I expense this charge?</t>
  </si>
  <si>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</si>
  <si>
    <t>Based on the GNEI Expenses Policy, taxi fares can only be claimed under specific conditions, one of which is if a member of staff is working in the office very late, specifically after 11pm​​. Since you left the campus at 9:00pm, which is before the specified time, your taxi fare from the GNEI campus to your home would not be eligible for reimbursement under the outlined conditions of the policy for claiming taxi fares.</t>
  </si>
  <si>
    <t>I traveled to the GNEI campus to pick up some sensors from the lab and had to pay 15 pounds for the parking fee. Can I expense this?</t>
  </si>
  <si>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</si>
  <si>
    <t>Yes, you can expense the £15 parking fee incurred while picking up sensors from the lab at the GNEI campus. According to the GNEI Expenses Policy, reasonable parking costs can be claimed for business visits and journeys away from the office. Specifically, if you had to drive to your place of work as part of a business journey, such as to collect equipment, parking costs can be claimed​​. You should include details of the reason for the parking expense with your claim to ensure it is processed correctly.</t>
  </si>
  <si>
    <t>Does GNEI provide travel insurance?</t>
  </si>
  <si>
    <t>According to the GNEI policy, GNEI does provide travel insurance, however the following clauses need to be considered for this. 
4.11. Travel Insurance needs to be activated before traveling overseas, travelling in the UK for fieldtrips or travelling on a business trip where there is an overnight stay or air travel involved.
4.12. Insurance can be activated by completing a travel insurance request form, which can be found in the Insurance Section on the Finance website.
4.13. The Insurance team will issue a cover note and provide details of the policy. There is no cost to departments for travel insurance. For regular travellers the Insurance Section can issue annual cover notes on request.
4.14. If a claimant has an existing medical condition and is not travelling against their doctors’ orders, this is covered by the GNEI Travel Insurance Policy at no extra cost.
4.15. Personal travel insurance cannot be claimed as GNEI already provides cover for business travel, please refer to Annex 2 for further information on this exclusion.</t>
  </si>
  <si>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</si>
  <si>
    <t>Yes, GNEI provides travel insurance. According to the GNEI Expenses Policy, travel insurance needs to be activated before traveling overseas, traveling in the UK for field trips, or traveling on a business trip where there is an overnight stay or air travel involved. The insurance can be activated by completing a travel insurance request form found in the Insurance Section on the Finance website. There is no cost to departments for travel insurance, and for regular travelers, annual cover notes can be issued on request. If a claimant has an existing medical condition and is not traveling against their doctors’ orders, this is covered by the GNEI Travel Insurance Policy at no extra cost. Personal travel insurance cannot be claimed as GNEI already provides cover for business travel​​.</t>
  </si>
  <si>
    <t>While on a business trip in Oslo, I used a train for a return journey from the airport to the city centre. The total cost of this was £20. Can this be claimed?</t>
  </si>
  <si>
    <t xml:space="preserve">According to the GNEI expense policy train journeys made for business purposes can be expensed as long as they are standard class, unless an advanced approval/reasonable reason has been provided. Thus, the full £20 pounds can be claimed. </t>
  </si>
  <si>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</si>
  <si>
    <t>Yes, the cost of a train journey from the airport to the city centre while on a business trip can be claimed under the GNEI Expenses Policy. The policy states that journeys made on rail, bus, ferry, river boat, underground, metro, or tram services can be claimed when traveling on GNEI business. Since this journey was made as part of a business trip, it falls under the allowable travel expenses category. The most economical method of travel should be used, and in this context, using a train for a return journey from the airport to the city centre aligns with the policy's guidelines for efficient and cost-effective travel.</t>
  </si>
  <si>
    <t xml:space="preserve">While on a business trip to Oslo, I used a train for a return journey from the airport to the city centre. I travelled via first class. The total cost of this was £40. Can this be claimed? </t>
  </si>
  <si>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</si>
  <si>
    <t>The GNEI Expenses Policy stipulates that train journeys should be standard class unless a heavily discounted first-class ticket is booked significantly in advance of the date of travel. However, if a claimant does travel first class, an explanation must be included on the claim, and if necessary, the claim will be passed to the relevant School or PS Head of Finance for approval​​.
Given this policy, if you traveled first class without booking a heavily discounted ticket significantly in advance, and the total cost was £40, you may need to provide an explanation and possibly seek approval for this expense to be claimed. It's not automatically excluded, but it requires justification and possibly special approval according to the guidelines provided.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</si>
  <si>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</si>
  <si>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</si>
  <si>
    <t>Given that you traveled first class for a return journey from the airport to the city center on a business trip to Oslo, and the total cost was £40, and considering you booked these tickets in advance and have approval from the PS Head of Finance, your expense can be claimed under the GNEI Expenses Policy. The policy allows for first-class travel under specific conditions, such as when a heavily discounted first-class ticket is booked significantly in advance. Additionally, if the claimant does travel first class, an explanation must be included on the claim, and it requires approval, which you have obtained from the relevant School or PS Head of Finance.
Therefore, with the provided approval from the PS Head of Finance, your first-class train travel expense meets the policy requirements and can be claimed.</t>
  </si>
  <si>
    <t>While on a business trip in Oslo, I used a train for a return journey from the airport to the city centre.  I travelled with my wife. The tickets cost £20 each. Can this be claimed?</t>
  </si>
  <si>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</si>
  <si>
    <t>The GNEI Expenses Policy specifically states that GNEI will not meet the cost of expenses for spouses, partners, other family members, or friends of GNEI staff​​. Therefore, while you can claim the cost of your own train ticket for the return journey from the airport to the city centre during your business trip in Oslo, the cost of your wife's ticket cannot be claimed under the policy.</t>
  </si>
  <si>
    <t>In order to travel to Canada for work, I have to apply for a visa. The total cost of the visa application is £120. Additionally, I need to apply vaccinations as well, which cost £30 more. Can these be claimed?</t>
  </si>
  <si>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</si>
  <si>
    <t>Yes, the costs for both the visa application and the required vaccinations for your work trip to Canada can be claimed under the GNEI Expenses Policy. The policy specifically allows for the claiming of expenses related to obtaining a visa for working abroad on GNEI business, as well as the cost of any vaccinations needed for working abroad​​. Therefore, the total cost of £120 for the visa and £30 for the vaccinations, amounting to £150, is claimable as per the policy guidelines, provided that these costs are indeed related to the business purpose of your trip and approval has been obtained in advance from the budget holder or departmental administrator/manager.</t>
  </si>
  <si>
    <t xml:space="preserve">I hired a car for 3 days while on a business trip to Scotland. The total cost of the car hire was £150. Can this be expensed? </t>
  </si>
  <si>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</si>
  <si>
    <t>Yes, the cost of hiring a car for 3 days while on a business trip to Scotland for a total of £150 can be expensed under the GNEI Expenses Policy, provided that the following conditions are met:
1. Approval was obtained from the budget holder or departmental administrator/manager before the car was hired.
2. The car hire was deemed the cheapest mode of travel or necessary for business purposes.
3. The car was used exclusively for business purposes during the trip.
4. The car hire was booked through GNEI's approved car hire provider, if applicable.
5. Rates include CDW (Collision Damage Waiver), TPI (Third Party Insurance), and PAI (Personal Accident Insurance).
6. Any petrol bought solely for business purposes during the car hire period can also be claimed, with a VAT receipt obtained for these purchases.
Ensure you have the necessary approvals and receipts to support your claim as per the policy requirements.</t>
  </si>
  <si>
    <t>I hired a car for 3 days while on a business trip to Scotland. The total cost of the car hire was £150. I also had to purchase petrol worth £60 for this journey. I do not have the VAT receipt for the petrol expense. Can this be expensed?</t>
  </si>
  <si>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</si>
  <si>
    <t>According to the GNEI Expenses Policy, for petrol purchases to be claimed, a VAT receipt is required. This is because the policy specifies that any petrol bought solely for business purposes can be claimed, but a VAT receipt must be obtained for these purchases, and a credit card receipt is not sufficient evidence for the claim​​.
Given that you do not have the VAT receipt for the petrol expense, this part of your claim may not meet the policy's requirements for reimbursement. However, it might be beneficial to contact your departmental administrator/manager or the relevant finance team for guidance on this matter, as there could be exceptions or specific instructions for situations where obtaining a VAT receipt was not possible.</t>
  </si>
  <si>
    <t>While travelling to Wales for a business trip, I had to pay a total of £17 of toll charges. Can these be expensed?</t>
  </si>
  <si>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</si>
  <si>
    <t>Yes, the total cost of £17 for toll charges incurred while traveling to Wales for a business trip can be expensed under the GNEI Expenses Policy. The policy specifically allows for toll charges paid in the course of a business journey to be claimed. It also acknowledges that toll bridges or roads rarely give receipts; therefore, the name of the toll bridge or road should be included on the expense claim.</t>
  </si>
  <si>
    <t>In order to drop some sensors to the GNEI lab, I had to drive in to London on Tuesday. Because of this, I had to pay the congestion charge of £12.50. Can this be expensed?</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</si>
  <si>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</si>
  <si>
    <t>Yes, the congestion charge of £12.50 that you had to pay while driving into London to drop some sensors to the GNEI lab can be expensed under the GNEI Expenses Policy. The policy states that GNEI will not reimburse the cost of any congestion charge for staff or visitors except in exceptional circumstances, such as where a member of staff has to collect/deliver equipment to a location and the journey could not be completed on public transport. This must be approved in advance by the relevant School/PS Head of Finance.
Since your journey involved delivering equipment to the GNEI lab, which aligns with the policy's exception for business necessity that cannot be completed via public transport, you should ensure that this approval is documented and included with your expense claim.</t>
  </si>
  <si>
    <t>I had to drive in to London on Tuesday. Because of this, I had to pay the congestion charge of £12.50. Can this be expensed?</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</si>
  <si>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</si>
  <si>
    <t>The GNEI Expenses Policy states that the cost of any congestion charge for staff or visitors will not be reimbursed except in exceptional circumstances, such as when a member of staff has to collect or deliver equipment to a location and the journey could not be completed on public transport. This must be approved in advance by the relevant School/PS Head of Finance.
Therefore, if your trip into London and the resulting congestion charge of £12.50 was for a purpose that meets these exceptional circumstances, such as business necessity that couldn't be addressed through public transportation, and you have or can obtain the necessary pre-approval, then yes, it can be expensed. If your trip does not meet these criteria or you did not obtain pre-approval, then the expense would not typically be covered under the policy.</t>
  </si>
  <si>
    <t xml:space="preserve">I drove to Winchester for a business trip along with 2 other GNEI colleagues. The total distance covered was 65 miles. How much can I claim in expenses?  </t>
  </si>
  <si>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</si>
  <si>
    <t>For a business trip covering 65 miles with 2 other GNEI colleagues, the claim for business mileage can be calculated based on the GNEI Expenses Policy rates for car travel. The policy stipulates a mileage allowance rate of 50p per mile for the first 10,000 miles in a tax year and 28p per mile thereafter.
Since your journey was 65 miles, and assuming this travel falls within the first 10,000 miles in the tax year, the calculation for your claim would be:
\[ 65 \text{ miles} \times £0.50/\text{mile} = £32.50 \]
Therefore, for the trip to Winchester, you can claim a total of £32.50 in business mileage expenses. Remember, only the driver can claim mileage for a journey where two or more GNEI staff share a car, and this claim must adhere to the HMRC approved mileage allowance rates as outlined in the policy.</t>
  </si>
  <si>
    <t xml:space="preserve">I drove my bike to Winchester for a business trip along with 1 other GNEI colleagues. The total distance covered was 65 miles. How much can I claim in expenses?  </t>
  </si>
  <si>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</si>
  <si>
    <t>For a business trip to Winchester covering 65 miles on a bicycle, the claim for business mileage can be calculated based on the GNEI Expenses Policy rates for bicycle travel. The policy stipulates a mileage allowance rate of 22p per mile for bicycles.
Therefore, the calculation for your claim would be:
\[ 65 \text{ miles} \times £0.22/\text{mile} = £14.30 \]
For the trip to Winchester on your bike, you can claim a total of £14.30 in business mileage expenses. This reimbursement rate applies regardless of the number of GNEI colleagues accompanying you, as long as you are the one using the bicycle for the journey.</t>
  </si>
  <si>
    <t>While driving my car on a business trip, I accidentally hit the sidewalk and damaged the side of the car. The total cost of the repairs was £100. Can this be expensed?</t>
  </si>
  <si>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</si>
  <si>
    <t>According to the GNEI Expenses Policy, GNEI will not be held liable for damage or repairs to the vehicle used on GNEI's business that is insured for third-party risks only. This includes damage or repairs to the vehicle, property lost or damaged, and personal injuries sustained or caused during or as a result of such use【49†source】.
Therefore, the cost of £100 for the repairs to the side of your car, after accidentally hitting the sidewalk while on a business trip, cannot be expensed under the policy. It is important to ensure that adequate personal insurance cover for business use is in place, as personal insurance cannot be claimed either【49†source】.</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</si>
  <si>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</si>
  <si>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</si>
  <si>
    <t>For your business trip to Winchester covering 65 miles in your car with 2 other GNEI colleagues, you can claim expenses based on the GNEI Expenses Policy for business mileage. The mileage allowance rate for cars is 50p per mile for the first 10,000 miles in a tax year.
The calculation for your mileage claim is:
\[ 65 \text{ miles} \times £0.50/\text{mile} = £32.50 \]
Regarding the accident where you hit the sidewalk and damaged the side of the car, costing £100 for repairs, the GNEI Expenses Policy specifies that GNEI will not be held liable for damage or repairs to the vehicle used on GNEI's business that is insured for third-party risks only. This includes damage or repairs to the vehicle, property lost or damaged, and personal injuries sustained or caused during or as a result of such use.
Therefore, while you can claim £32.50 for the mileage, the cost of £100 for the repairs to the car due to the accident cannot be claimed under the policy.</t>
  </si>
  <si>
    <t xml:space="preserve">While on a business trip, I travelled from my hotel to a restaurant for dinner. The cost of this journey was £8. Can this be expensed? </t>
  </si>
  <si>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</si>
  <si>
    <t>The cost of your journey from the hotel to a restaurant for dinner, amounting to £8, may be claimed under the GNEI Expenses Policy if it is considered the most efficient and cost-effective method of transport or if alternative methods of transport were impractical. The policy specifies that taxi fares can be claimed under certain conditions, including efficiency, cost-effectiveness, impracticality of alternative transport methods due to various reasons (e.g., disability, luggage), or if a staff member is working late.
However, for the specific scenario of traveling to a restaurant for dinner, it's important to ensure that this expense is justified as a necessary part of the business trip. Generally, expenses should be wholly, exclusively, and necessarily incurred in the performance of GNEI business activities. If this travel meets such criteria and aligns with the policy's provisions for claiming taxi fares, and especially if you have prior approval from the budget holder or departmental administrator/manager, then it would be eligible for reimbursement under the specified conditions.</t>
  </si>
  <si>
    <t>I took a 2 hour flight to Amsterdam for work purposes. The total cost of the flight was £50. I booked an economy ticket. Can this be expensed?</t>
  </si>
  <si>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</si>
  <si>
    <t>Yes, your economy ticket costing £50 for a 2-hour flight to Amsterdam for work purposes can be expensed under the GNEI Expenses Policy. The policy specifies that for flights of five hours or less, staff should book restricted tickets in economy, which aligns with your booking​​. Ensure your travel was booked using GNEI's preferred travel provider where possible, and adhere to any additional requirements or approvals as outlined in the policy for travel-related expenses.</t>
  </si>
  <si>
    <t>I took a 2 hour flight to Amsterdam for work purposes. The total cost of the flight was £90. I booked an business class ticket. Can this be expensed?</t>
  </si>
  <si>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</si>
  <si>
    <t>The GNEI Expenses Policy states that for flights of five hours or less, staff should book restricted tickets in economy. Based on this guideline, booking a business class ticket for a 2-hour flight does not align with the standard policy provisions for air travel.
Exceptions for business class travel are noted for long international flights that are immediately followed by a presentation or meeting. However, your 2-hour flight to Amsterdam for work purposes does not fit within the outlined exceptions for business class travel.
Therefore, under the standard policy, the cost of a business class ticket for a flight of this duration would not typically be expensed. Any deviation from this policy would likely require prior approval from the relevant Dean / PS Director, Faculty Director of Operations, or School/PS Head of Finance, as indicated for circumstances that may warrant consideration beyond the standard policy terms.</t>
  </si>
  <si>
    <t>I took a 2 hour flight to Amsterdam for work purposes with my wife. The tickets cost £50 each. I booked an economy ticket. Can this be expensed?</t>
  </si>
  <si>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</si>
  <si>
    <t>The cost of your economy ticket for the 2-hour flight to Amsterdam for work purposes, which amounted to £50, can be expensed under the GNEI Expenses Policy. This aligns with the policy's guideline that for flights of five hours or less, staff should book restricted tickets in economy.
However, the GNEI Expenses Policy specifically states that GNEI will not meet the cost of expenses for spouses, partners, other family members, or friends of GNEI staff. Therefore, while you can claim the expense for your own ticket, the cost of your wife's ticket cannot be claimed under the policy.</t>
  </si>
  <si>
    <t>I took a flexible flight to Amsterdam last week. The flight cost £70. Can I expense this?</t>
  </si>
  <si>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</si>
  <si>
    <t>Yes, the cost of your flexible flight to Amsterdam last week, totaling £70, can be expensed under the GNEI Expenses Policy. The policy specifies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falls within the criteria for needing flexibility, and assuming you have obtained the necessary approval as required by the policy, your expense for the flexible flight ticket can be claimed.</t>
  </si>
  <si>
    <t xml:space="preserve">I booked a hotel close to the GNEI campus. I was there for 5 days, and the total cost was £800. Can I expense this? </t>
  </si>
  <si>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</si>
  <si>
    <t>Booking a hotel close to the GNEI campus for a business trip, with the total cost being £800, may not be claimable under the GNEI Expenses Policy if it's considered accommodation at or near your normal place of work. The policy stipulates that the cost of accommodation at or near the normal place of work does not qualify as business travel and would therefore be subject to tax. Such costs may not be claimed.
Furthermore, the policy provides specific limits for hotel expenses in the UK, which should not exceed £210 including VAT (room only) in London or £140 including VAT (room only) outside of London. Since your hotel cost significantly exceeds these limits and is located close to the GNEI campus, it likely falls into the category of non-claimable expenses according to this policy guideline. 
If your stay was essential for business purposes that could not be conducted within your normal working environment, and you believe there are exceptional circumstances justifying the expense, it would be advisable to discuss this with your department's finance team or the relevant approval authority within GNEI to see if an exception could be made.</t>
  </si>
  <si>
    <t xml:space="preserve">I normally work at the Cambridge GNEI campus. I travelled to the London GNEI campus for a work trip and had to book a hotel for 5 nights for this trip. The total hotel costs were £1000. Can this be expensed? </t>
  </si>
  <si>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</si>
  <si>
    <t>Since you normally work at the Cambridge GNEI campus and traveled to the London GNEI campus for work, requiring a hotel stay for 5 nights with a total cost of £1000, your situation is different from staying near your normal place of work. The GNEI Expenses Policy specifies that the cost of a hotel in the UK should not exceed £210 including VAT (room only) in London or £140 including VAT (room only) outside of London.
Given that your hotel costs exceeded the specified limits for London, approval for the excess amount would need to have been pre-approved by the relevant Dean / PS Director, Faculty Director of Operations, or School/PS Head of Finance. Assuming that your stay was necessary for business purposes and you either stayed within the policy limits or received the necessary pre-approval for the excess costs, you can expense the hotel costs. It's important to ensure all required approvals are documented and included with your expense claim.</t>
  </si>
  <si>
    <t xml:space="preserve">I normally work at the Cambridge GNEI campus. I travelled to the London GNEI campus for a work trip and had to book a hotel for 5 nights for this trip. The total hotel costs were £1500. Can this be expensed? </t>
  </si>
  <si>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</si>
  <si>
    <t>Given that your work normally takes place at the Cambridge GNEI campus and you traveled to the London GNEI campus for work, necessitating a hotel stay for 5 nights with the total cost being £1500, this scenario falls under the category of business travel, distinct from staying near your normal place of work. The GNEI Expenses Policy outlines that the cost of a hotel in the UK should not exceed £210 including VAT (room only) in London.
Your total hotel costs exceed the policy's stipulated limit for accommodation in London. For such expenses to be reimbursed, they would need to have been pre-approved by the relevant Dean / PS Director, Faculty Director of Operations, or School/PS Head of Finance, especially considering the significant exceedance of the policy's cost limits.
If your stay was essential for business purposes and you obtained the necessary pre-approval for the additional costs, then you may claim the hotel costs, ensuring that all required approvals are documented and included with your expense claim. Without pre-approval, the excess amount over the policy's specified limits may not be reimbursable.</t>
  </si>
  <si>
    <t xml:space="preserve">I have to travel to Geneva for a work trip for 4 nights. The total cost of the hotel will be £800. Can this be expensed? </t>
  </si>
  <si>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</si>
  <si>
    <t>For your trip to Geneva for work purposes, staying for 4 nights with a total hotel cost of £800, the GNEI Expenses Policy provides guidance for overseas accommodation expenses. The policy does not prescribe fixed limits for overseas accommodation but instead suggests that expenses must be justifiable, reasonable, and represent value for money. Employees are encouraged to book accommodations that are equivalent to the most appropriate GBP rate for UK travel detailed for hotels within the UK. For overseas stays, the expectation is that an employee should book accommodation equivalent to a UK 3-star level, with adjustments allowed for areas of deprivation or high security risk.
Given this guidance, your hotel cost of £800 for a 4-night stay in Geneva should be assessed against these principles. It's important to ensure that the cost is reasonable for the location and circumstances of your stay, considering the policy's general principles and potentially consulting HMRC's scale rates for overseas travel as a point of reference. If the cost is significantly higher than what might be deemed reasonable under these guidelines, you may need to provide clear justification and possibly seek pre-approval from the relevant budget holder as per Section 4.3 of the policy. 
Ensure that all necessary documentation, including justifications and approvals, is attached to your expense claim to support the reimbursement request under the policy's guidelines for overseas hotel stays.</t>
  </si>
  <si>
    <t xml:space="preserve">I travelled to Wales for a business purposes, and had to stay in a hotel for 3 nights. Breakfast was not included at the hotel. I spent £10 for breakfast each morning. I have the receipts for each expense. How much can I expense? </t>
  </si>
  <si>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</si>
  <si>
    <t>For your 3-night business trip to Wales, where breakfast was not included at the hotel and you spent £10 each morning on breakfast with receipts for each expense, the GNEI Expenses Policy allows for the actual cost of breakfast to be claimed up to a maximum of £12 including VAT and service if receipted.
Since you have receipts for each breakfast expense of £10, you can claim the actual amount spent. Therefore, for each of the 3 mornings, you can claim £10, leading to a total claimable amount of £30 for breakfast during your trip.</t>
  </si>
  <si>
    <t xml:space="preserve">I travelled to Wales for a business purposes, and had to stay in a hotel for 3 nights. Breakfast was not included at the hotel. I spent £5 for breakfast each morning. I do not have the receipts for any expense. How much can I expense? </t>
  </si>
  <si>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</si>
  <si>
    <t>For your 3-night business trip to Wales, where breakfast was not included at the hotel and you spent £5 each morning on breakfast without having receipts for these expenses, the GNEI Expenses Policy allows you to claim breakfast expenses without receipts to a maximum of £5.5.
Since your actual expense of £5 for breakfast each morning is below the allowable unreceipted claim limit, you can claim the actual amount spent. Therefore, for each of the 3 mornings, you can claim £5, leading to a total claimable amount of £15 for breakfast during your trip.</t>
  </si>
  <si>
    <t xml:space="preserve">I travelled to Wales for a business purposes, and had to stay in a hotel for 3 nights. Breakfast was not included at the hotel. I spent £10 for breakfast each morning. I do not have the receipts for any expense. How much can I expense? </t>
  </si>
  <si>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</si>
  <si>
    <t>For your 3-night business trip to Wales, where breakfast was not included at the hotel and you spent £10 each morning on breakfast without having receipts for these expenses, the GNEI Expenses Policy specifies that if it is not possible to obtain a receipt, £5.5 may be claimed for breakfast.
Given this guideline, without receipts, you can claim up to £5.5 per morning for breakfast. Therefore, for the 3 mornings, you can claim a total of £16.5 for breakfast during your trip, even though your actual expense was £10 each morning.</t>
  </si>
  <si>
    <t xml:space="preserve">I travelled to Wales for a business purposes, and had to stay in a hotel for 3 nights. Breakfast was included at the hotel. I spent £10 for breakfast each morning. I have the receipts for each expense. How much can I expense? </t>
  </si>
  <si>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</si>
  <si>
    <t>If breakfast was included at the hotel during your 3-night business trip to Wales, and you still spent £10 each morning on breakfast with receipts for each expense, the situation presents a unique scenario relative to the GNEI Expenses Policy.
The policy specifies allowable expenses for meals including breakfast when not provided by the hotel. Since your hotel stay included breakfast, any additional breakfast expenses would not typically be covered under the standard provisions for meal expenses.
Given this, expenses for additional breakfasts outside of what was included with your hotel stay might not be reimbursable under the standard guidelines of the GNEI Expenses Policy. It's essential to review specific policy sections regarding meals included in accommodation packages and any exceptions or special circumstances that might apply to your case. If there's a business justification for the additional breakfast expenses despite the inclusion of breakfast at your hotel, it would be advisable to discuss this with your department's finance team or the relevant approval authority within GNEI.</t>
  </si>
  <si>
    <t xml:space="preserve">I travelled to Wales for work and stayed there for 3 nights. I had dinner outside each night. The dinner costs were £21, £15, £17. I do not have the receipts. How much can I claim? </t>
  </si>
  <si>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</si>
  <si>
    <t>For your business trip to Wales, where you had dinner outside each night with the costs being £21, £15, and £17, and you do not have the receipts, the GNEI Expenses Policy allows for an unreceipted evening meal claim up to a maximum of £17 including VAT and service.
Given your expenses and the policy's provisions, you can claim:
- £17 for the night you spent £21 (since this is above the unreceipted claim limit),
- The actual amounts of £15 and £17 for the other two nights, as they are both within the policy limit for unreceipted claims.
Therefore, you can claim a total of £49 (£17 + £15 + £17) for the dinner expenses over the three nights.</t>
  </si>
  <si>
    <t xml:space="preserve">I travelled to Wales for work and stayed there for 3 nights. I had dinner outside each night. The dinner costs were £21, £15, £17. I do have the receipts. How much can I claim? </t>
  </si>
  <si>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</si>
  <si>
    <t>For your business trip to Wales where you had dinner outside each night at costs of £21, £15, and £17, and you have receipts for each expense, the GNEI Expenses Policy allows for the cost of an evening meal to be claimed up to a maximum of £36 including VAT and service. 
Given that all your dinner expenses are within this limit, you can claim the actual amounts spent on each dinner, totaling £53 (£21 + £15 + £17) for the 3 nights, provided you have the receipts to support these claims.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</si>
  <si>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</si>
  <si>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</si>
  <si>
    <t>For your work trip to Wales, here's a breakdown of what you can claim for meals based on the GNEI Expenses Policy, assuming all meals are unreceipted due to the absence of specific instruction on receipts for all meals:
1. **Breakfast** (not included in hotel):
   - Day 2: $8 (Note: Since this is quoted in dollars, it's assumed to be a typo or mistake, and the equivalent in pounds should be considered, but for calculation, I'll use the provided figure directly).
   - Day 3: £9
   - **Total for Breakfasts**: Since the policy allows for £5.5 for unreceipted breakfast, and assuming the $8 breakfast is an equivalent or lesser amount in GBP, you can claim £5.5 for each day you had breakfast, totaling £11 for two days.
2. **Lunch**:
   - Day 1: £10
   - Day 2: £12
   - **Total for Lunches**: You can claim the actual amounts as they are below the £18 limit for lunch.
3. **Dinner**:
   - Day 1: £20
   - Day 2: £25
   - **Total for Dinners**: Since dinner can be claimed up to £17 for unreceipted claims, and without receipts, you can claim £17 for each dinner.
**Summary of Claims**:
- **Breakfast**: £11 (for two days, assuming the policy allows claiming the standard rate for unreceipted claims).
- **Lunch**: £22 (£10 for Day 1 and £12 for Day 2).
- **Dinner**: £34 (£17 for Day 1 and £17 for Day 2).
**Total Claimable**: £67.
This calculation assumes all meals are unreceipted based on your question. If you had receipts for the £10 breakfast and it indeed was in GBP, you could potentially claim more based on actual costs up to the specified limits for receipted meals. However, the provided information and the policy guidelines suggest a total claimable meal expense of £67 for your trip under the unreceipted rates provided.</t>
  </si>
  <si>
    <t xml:space="preserve">I will be travelling to Wales for work for 3 months. Can I rent an accommodation and expense it? </t>
  </si>
  <si>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</si>
  <si>
    <t>For a longer-term assignment, such as working away from home for three months, the GNEI Expenses Policy allows for the rental of accommodation under specific conditions. According to the policy:
- If a member of staff is working away from home on a longer-term assignment, usually for six months or more, the budget holder may require them to rent a property rather than stay in a hotel. However, for a three-month duration, this guideline suggests flexibility depending on the circumstances and approval from the budget holder or departmental administrator/manager.
- The lease should be taken out in the employee's name, and they will be the sole occupant of the property; prior approval from the budget holder or departmental administrator/manager must be obtained before the lease is agreed.
- The monthly rent, council tax, service charges, TV licence, and utility bills (including telephone line rental), including VAT, can be claimed. Alternatively, GNEI can pay the rent directly on invoice via Accounts Payable.
- If several colleagues are working away from home on the same project and sharing a property, only one of the staff should claim expenses for the cost of the accommodation and associated bills【115†source】.
Given these guidelines, you can rent accommodation for your 3-month work trip to Wales and expense it, provided you obtain prior approval from the relevant budget holder or departmental administrator/manager, and the accommodation meets the policy's conditions.</t>
  </si>
  <si>
    <t xml:space="preserve">I travelled to Amsterdam for a conference. I stayed there for 1 day, i.e., arrived in the morning and left in the night. I was not able to get the receipts for my meals, but I had lunch for £8 and dinner for £15. Can this be expensed? </t>
  </si>
  <si>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</si>
  <si>
    <t>For your one-day work trip to Amsterdam where you did not have receipts for your meals, but spent £8 on lunch and £15 on dinner, the GNEI Expenses Policy allows for unreceipted meal claims under specific limits. According to the policy for overseas meals, employees may claim at the unreceipted GBP rates set out in sections 5.18 to 5.21 up to a maximum of £28 per day for three meals.
Given this policy, you can claim the actual costs you incurred for lunch and dinner, not exceeding the daily maximum set for unreceipted claims. Therefore, you can claim a total of £23 for your meals (£8 for lunch and £15 for dinner) during your one-day trip to Amsterdam, as this amount does not exceed the £28 per day limit for unreceipted claims for three meals.</t>
  </si>
  <si>
    <t xml:space="preserve">I will be travelling to Wales for work for 8 months. I will be renting a property, but it will not be rented under my name. Can this be expensed? </t>
  </si>
  <si>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</si>
  <si>
    <t>For a work trip to Wales lasting 8 months where you plan to rent a property not under your name, the GNEI Expenses Policy provides guidance on rented accommodation for long-term assignments. According to the policy:
- The lease should be taken out in the employee's name as they will be the sole occupant of the property; prior approval from the budget holder or departmental administrator/manager must be obtained before the lease is agreed.
Given that the policy specifies the lease should be in the employee's name for the rental cost to be claimed, renting a property not under your name deviates from these guidelines. Therefore, based on the information provided in the policy, such an arrangement may not be eligible for reimbursement under the standard policy terms.
However, given the unique circumstances or specific requirements of your assignment, it would be advisable to discuss this situation with your budget holder or departmental administrator/manager. There might be exceptions or additional approvals that can be sought in situations where standard policy guidelines cannot be strictly followed, especially for long-term assignments where accommodation needs may vary.</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</si>
  <si>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</si>
  <si>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</si>
  <si>
    <t>For your 8-month work-related stay in Wales where you'll be renting a property, the GNEI Expenses Policy provides clear guidelines under section **5.27** regarding long-term assignments. Based on these guidelines, here’s a breakdown of what can be expensed:
- **Monthly Rent**: £900
- **Council Tax**: £50
- **Utility Bills**: £250
These costs are in line with the policy allowing for the monthly rent, council tax, service charges, TV licence, and utility bills (including telephone line rental) to be claimed, provided they include VAT. The total monthly expense you can claim amounts to £1,200.
**Documentation and Approvals Required**:
- **Pre-Approval for the Lease**: Before the lease is agreed upon, you must obtain prior approval from your budget holder or departmental administrator/manager. This is crucial since the lease agreement and associated costs directly relate to your long-term assignment.
- **Invoice Submission**: For direct payment by GNEI via Accounts Payable or for reimbursement claims, ensure all related invoices or rental agreements are properly documented and submitted in accordance with GNEI's expense claim procedures.
**Total Monthly Expense Claimable**: £1,200</t>
  </si>
  <si>
    <t xml:space="preserve">For an overseas business trip, I stayed at a 5-star hotel in Berlin for 3 nights. The total cost was £900. How much can I reimburse for this? I have all the receipts from this expense. </t>
  </si>
  <si>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</si>
  <si>
    <t>For your 3-night stay at a 5-star hotel in Berlin costing £900, and with all receipts for this expense, the GNEI Expenses Policy provides guidelines for overseas accommodation. It states that the cost of overseas accommodation may vary significantly from country to country, and both claimants and approvers are encouraged to apply the general principles of the policy when incurring such costs and determining an appropriate level of claim. Expenses must be justifiable, reasonable, and represent value for money. There are no prescribed fixed limits for overseas accommodation, but guidance is provided on what a reasonable claim would be. Claimants and approvers are expected to make a fully informed assessment, considering the general principles of the policy and possibly HMRC's scale rates for overseas travel as a point of reference.
Given this guidance, the reimbursement for your hotel stay in Berlin would depend on whether the cost is considered justifiable and reasonable based on the specifics of your business trip, the nature of the conference, and the expectations set by GNEI for overseas stays. The £900 cost needs to align with the general principles of reasonable and justifiable expenses as per the policy, and approval may be required from the relevant budget holder or departmental administrator/manager, especially if the cost significantly exceeds what is typically considered reasonable for the destination.
If the cost is deemed reasonable and justifiable, and you have all necessary approvals and receipts, then you can submit the expense for reimbursement. However, considering the high cost, it's advisable to ensure that there was prior approval or clear justification aligning with the policy's guidelines to increase the likelihood of reimbursement.</t>
  </si>
  <si>
    <t xml:space="preserve">For an overseas business trip, I stayed at a 4-star hotel in Berlin for 3 nights. The total cost was £900. How much can I reimburse for this? I have all the receipts from this expense. </t>
  </si>
  <si>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</si>
  <si>
    <t>For your 3-night stay at a 4-star hotel in Berlin with a total cost of £900 and all receipts for this expense, the GNEI Expenses Policy provides guidance for overseas accommodation. The policy does not set fixed limits for overseas accommodation but instead asks that claimants and approvers apply the general principles of the policy to determine an appropriate level of claim. Expenses must be justifiable, reasonable, and represent value for money.
While the policy expects employees to book accommodation equivalent to a UK 3-star level for overseas stays, it allows for an increase to a 4-star level in areas of deprivation or high security risk. Since you have stayed at a 4-star hotel, this aligns with the policy’s provision for certain circumstances.
Given the high cost of £900 for 3 nights, it is crucial that the expense is deemed justifiable and reasonable within the context of your business trip to Berlin. It should align with the expectation that claimants ensure expenses represent value for money and are within the reasonableness expected by GNEI for the specific location and needs of the trip.
With all receipts available, you should submit the expense for reimbursement along with a clear justification of the need for a 4-star accommodation and confirmation that it adheres to the policy’s guidelines on value for money and appropriateness of the expense. Approval from the relevant budget holder or departmental administrator/manager may also be necessary, especially if the cost is significantly higher than typical expenditures for similar trips.</t>
  </si>
  <si>
    <t xml:space="preserve">For an overseas business trip, I stayed at a 3-star hotel in Berlin for 3 nights. The total cost was £600. How much can I reimburse for this? I have all the receipts from this expense. </t>
  </si>
  <si>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</si>
  <si>
    <t>For your 3-night stay at a 3-star hotel in Berlin costing £600, with all receipts for this expense, you are within the guidance provided by the GNEI Expenses Policy for overseas accommodation. The policy suggests that for overseas stays, employees should book accommodation that is equivalent to a UK 3-star level, which aligns with your situation. 
The policy does not prescribe fixed limits for overseas accommodation but emphasizes that expenses must be justifiable, reasonable, and represent value for money. Given that you have stayed within the expected standard (a 3-star hotel) and have all the receipts, you can submit the expense for reimbursement as long as the total cost is deemed reasonable and justifiable for the nature of your trip and location. 
Ensure that your expense claim includes clear justification for the accommodation choice and cost, along with the receipts, to facilitate approval. The actual reimbursement will depend on the assessment of these factors by the approver within the context of the GNEI Expenses Policy guidelines.</t>
  </si>
  <si>
    <t xml:space="preserve">For an overseas business trip, I stayed at a 3-star hotel in Berlin for 3 nights. The total cost was £600. How much can I reimburse for this? I have all the receipts from this expense and also have an approval email for booking the hotel. </t>
  </si>
  <si>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</si>
  <si>
    <t>Given that you stayed at a 3-star hotel in Berlin for 3 nights with a total cost of £600 for an overseas business trip, have all the receipts for this expense, and also possess an approval email for booking the hotel, you are well-positioned to claim the full amount of £600 for reimbursement under the GNEI Expenses Policy for overseas accommodation. The policy suggests that for overseas stays, employees should aim for accommodation that reflects a reasonable standard, equivalent to a UK 3-star level for such trips, and emphasizes that expenses must be justifiable, reasonable, and represent value for money.
Your situation aligns with these guidelines, especially given that you have obtained prior approval for the hotel booking, which underscores the justifiability and reasonableness of the expense. Having all necessary documentation, including receipts and an approval email, strengthens your claim.
To proceed with the reimbursement, ensure that your expense claim includes the receipts, the approval email, and any other relevant documentation that supports the necessity and reasonableness of the accommodation expense. This comprehensive approach will facilitate the approval process and ensure compliance with the GNEI Expenses Policy.</t>
  </si>
  <si>
    <t xml:space="preserve">For a business trip I stayed at a hotel for 3 nights. I had to use the gym at the hotel, which cost me £10 per day. How much can I expense? </t>
  </si>
  <si>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</si>
  <si>
    <t>For the use of the hotel gym during a business trip, which cost you £10 per day over 3 days, the GNEI Expenses Policy specifies that certain personal incidental expenses, including health and fitness facilities at a hotel, cannot be claimed. Based on this guideline, the £30 spent on gym access during your hotel stay would not be eligible for reimbursement under the policy.</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</si>
  <si>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</si>
  <si>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</si>
  <si>
    <t>For your work trip from the Cambridge GNEI campus to the London GNEI campus, where you stayed at a hotel for 5 nights with total hotel costs of £1000, and additionally incurred £50 per day for gym use, the reimbursement scenario is twofold:
1. **Hotel Costs**: As previously mentioned, the cost of a hotel for a business trip can be expensed if it falls within the guidelines provided by the GNEI Expenses Policy. Since you are traveling for work to a different campus, your hotel expense is related to business travel. However, the policy stipulates limits for hotel expenses in the UK, which should not exceed £210 including VAT (room only) in London or £140 including VAT (room only) outside of London. If your hotel cost is justified as necessary for the business purposes of the trip and possibly exceeds these limits due to the lack of available accommodation within the policy's cost parameters, it may require pre-approval by the relevant Dean / PS Director, Faculty Director of Operations, or School/PS Head of Finance.
2. **Gym Use**: The GNEI Expenses Policy specifies that certain personal incidental costs, including health and fitness facilities at a hotel, cannot be claimed. Therefore, the cost incurred for gym use at the hotel, amounting to £50 every day, is not eligible for reimbursement under the policy.
In summary, while the hotel stay itself for business purposes may be expensed within the policy's guidelines and with proper justification and/or approval, the additional costs for gym use are not reimbursable according to the GNEI Expenses Policy.</t>
  </si>
  <si>
    <t xml:space="preserve">When on a business trip to Netherlands, I bought a temporary sim card for work related calls within the country. The total cost of this was £10. Can this be expensed? </t>
  </si>
  <si>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</si>
  <si>
    <t>The GNEI Expenses Policy states that the cost of business calls can be claimed when working overseas, and specifically mentions that the purchase of a telephone card, which reduces the cost of local calls, can be claimed instead of using hotel calls. This suggests that temporary measures taken to reduce the cost of necessary business communications while abroad, such as purchasing a temporary SIM card for work-related calls within the country, align with the policy's provisions for cost-effective communication expenses.
Therefore, based on this guideline, the £10 spent on a temporary SIM card for work-related calls in the Netherlands should be eligible for reimbursement, provided you have the receipt for this purchase and it is submitted in accordance with the policy's procedures for claiming expenses.</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</si>
  <si>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</si>
  <si>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</si>
  <si>
    <t>For your work-related trip to Wales, where you had to get formal clothes laundered due to food spilling on them during transit, with a total laundry cost of £10, the GNEI Expenses Policy states that laundry costs can be claimed if "absolutely necessary, the cost is reasonable and appropriate, and the stay away is for at least 5 consecutive nights". Since your stay was for 3 nights, and the policy specifies a minimum of 5 consecutive nights for laundry expenses to be eligible for a claim, the £10 laundry expense would not be covered under the policy.</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</si>
  <si>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</si>
  <si>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</si>
  <si>
    <t>For your work-related trip to Wales, where you stayed for 6 nights and had to get formal clothes laundered due to food spilling on them during transit, with a laundry cost of £10, the GNEI Expenses Policy allows for laundry costs to be claimed under certain conditions. Specifically, laundry costs can be claimed if it is "absolutely necessary, the cost is reasonable and appropriate, and the stay away is for at least 5 consecutive nights".
Since your stay exceeded the minimum requirement of 5 consecutive nights, and given the necessity due to attending a conference, the £10 spent on laundry meets the policy's criteria for a reimbursable expense. You should include this expense in your claim with any supporting documentation as required by the policy.</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</si>
  <si>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</si>
  <si>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Yes, the Wi-Fi access costs can be expensed. According to the GNEI Expenses Policy, short Wi-Fi internet session fees at airports and hotels while on GNEI business can be claimed, provided a receipt is available (section 6.8).
So, for your 3-night stay in Wales with Wi-Fi costs of £5 per day, totaling £15, you can claim this amount, assuming you have the necessary receipts.</t>
  </si>
  <si>
    <t>For your work-related trip to Wales where you stayed in a hotel for 3 nights and paid an additional £5 per day for Wi-Fi access due to the necessity of internet access for work on your presentation, the GNEI Expenses Policy states that short Wi-Fi internet session fees, for instance at airports and hotels while on GNEI business, can be claimed, and a receipt must be provided.
Given this guideline and the work-related necessity of the Wi-Fi access, the total cost of £15 (£5 per day for 3 days) for Wi-Fi access during your hotel stay is eligible for reimbursement. Make sure to include a receipt for this expense in your claim submission according to the policy's procedures.</t>
  </si>
  <si>
    <t>I eat lunch near the school every day after class and pay with my own credit card, spending a total of £140 over two weeks. How much can I be reimbursed?</t>
  </si>
  <si>
    <t xml:space="preserve">Regular daily lunches don't qualify for reimbursement because they are not incuurred in the performance of GNEI business activities or staff social functions events. </t>
  </si>
  <si>
    <t>The GNEI Expenses Policy stipulates that for UK lunch, a maximum of £18 can be claimed with a receipt, or £6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</si>
  <si>
    <t xml:space="preserve">I organized a meeting from 5pm to 7pm, with a total of 4 attendees. We had dinner during the meeting and spent a total of £ 60. How much can I be reimbursed? </t>
  </si>
  <si>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</si>
  <si>
    <t xml:space="preserve">I organized a meeting from 5pm to 7pm, with a total of 4 attendees. We had dinner during the meeting and spent a total of £ 60. I used departmental purchasing cards to pay for the meal. How much can I be reimbursed? </t>
  </si>
  <si>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</si>
  <si>
    <t xml:space="preserve">I organized a meeting from 3pm to 5pm, with a total of 5 attendees. We ate and drank during the meeting and spent a total of £ 80. How much can I be reimbursed? </t>
  </si>
  <si>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</si>
  <si>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</si>
  <si>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</si>
  <si>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</si>
  <si>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</si>
  <si>
    <t>For the first meeting with 4 attendees costing £60, and the second meeting with 7 attendees costing £155, both meetings' expenses fall under the policy's stipulation that the cost of entertaining should not exceed £22 per head​​.
First Meeting Reimbursement: Fully reimbursable at £60, as it is within the £22 per head limit.
Second Meeting Reimbursement: Ideally, £154 is reimbursable (7 x £22), but since the actual expense is £155, this slightly exceeds the guideline by £1.
Total reimbursable amount combining both meetings: £214, sticking strictly to the policy's per head limit.</t>
  </si>
  <si>
    <t>There are a total of three people in our laboratory, and I ordered takeout as lunch for everyone during work, which cost a total of 80 pounds. How much can I reimburse?</t>
  </si>
  <si>
    <t>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t>
  </si>
  <si>
    <t>The GNEI Expenses Policy specifies that meals and entertainment costs are reimbursable under certain conditions when they are related to GNEI business activities. Specifically, for staff and student entertaining which includes food or drink for two or more members of staff or registered GNEI students in connection with GNEI business activities, the cost should not exceed £22 per head (section 7.8 and 7.9)​​.
Given your scenario of a takeout order during work for 3 people totaling £80, the key considerations are whether the meal can be directly related to GNEI business activities and if it falls within the permissible cost per head. Assuming it qualifies as a business expense, the total permissible cost would be £22 per head for 3 people, which is £66.
However, if the meal does not meet the criteria for business-related expenses as outlined in the policy or exceeds the allowable per head cost without justification or prior approval, it may not be fully reimbursable.
Based on the policy:
Total amount that can be expensed: Potentially up to £66, if the expense can be justified as necessary for GNEI business activities and does not exceed the per head limit. The total claim of £80 exceeds this per head allowance, suggesting not all of the £80 spent may be reimbursable under the policy without additional justification or approval.</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</si>
  <si>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</si>
  <si>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</si>
  <si>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</si>
  <si>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</si>
  <si>
    <t>For the daily meeting discussing learning issues with 13 attendees, where food cost £170 and drinks cost £100, the reimbursement assessment involves two parts under the GNEI Expenses Policy for "Staff and student entertaining/hospitality," which stipulates a maximum cost of £22 per head​​.  
However, if considering a more detailed application of the policy, especially regarding the provision of alcohol (if included in the drinks cost), specific limitations or approvals may apply. The policy outlines different caps for staff/student entertaining (£22 per head) and business entertaining (£44 per head including alcohol and service)​​. If alcohol was a significant portion of the drinks expense, the justification for its inclusion and the total reimbursable amount might need closer examination under the policy's guidelines for business entertaining.
Given these considerations:
If Alcohol is Included: The policy's guidelines would require ensuring the total cost including alcohol does not exceed the stipulated limits per head or that appropriate pre-approvals were obtained for any expenses beyond these limits.
Total Reimbursable Amount: Potentially less than £270 if adjustments are needed to align with specific policy restrictions or requirements regarding the inclusion of alcohol in the total expenses.</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</si>
  <si>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</si>
  <si>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</si>
  <si>
    <t>For the event with experts giving speeches at the school, the breakdown for reimbursement according to the GNEI Expenses Policy is as follows:
Cost of the speech: £500 - This cost is assumable as directly related to the event's business purpose and likely falls under a category that could be reimbursed, assuming it meets the policy's criteria for necessary business expenditures.
Food and drinks during the speech: £500 total, with £100 on alcohol and £400 on non-alcoholic items. According to the GNEI Expenses Policy on business entertaining (section 7.16), the cost should be appropriate and not exceed £44 per head including alcohol and service. However, the policy also explicitly states under section 7.6 that no alcohol can be provided in the context of meeting hospitality​​.
Given there are 35 participants, the total allowable for non-alcoholic food and drinks, if applying the £44 per head guideline for business entertaining, would well cover the £400 spent on non-alcoholic items, as the total permissible expenditure would be 35 x £44 = £1540, which is well above the actual spend.
However, the £100 spent on alcohol would not be reimbursable based on the explicit prohibition against providing alcohol in the context of such meetings and events.
Total amount that can be reimbursed: £900 (£500 for the speech + £400 for non-alcoholic food and drinks), assuming compliance with all relevant policy stipulations and receipt of necessary approvals. The £100 spent on alcohol cannot be reimbursed due to policy restrictions.</t>
  </si>
  <si>
    <t>We invite outstanding alumni to share their experiences, and the cost is free. However, the reception and meal expenses cost a total of £ 180. During this event, a total of 8 people participated and the entire process was completed. How much can I be reimbursed?</t>
  </si>
  <si>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</si>
  <si>
    <t>We invite outstanding alumni to share their experiences, and the cost is free. However, the reception and meal expenses cost a total of £ 140. During this event, a total of 8 people participated and the entire process was completed. How much can I be reimbursed?</t>
  </si>
  <si>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</si>
  <si>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</si>
  <si>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</si>
  <si>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</si>
  <si>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</si>
  <si>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</si>
  <si>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</si>
  <si>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</si>
  <si>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</si>
  <si>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</si>
  <si>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</si>
  <si>
    <t>For the retirement party for a professor with 20 attendees costing a total of £410, the GNEI Expenses Policy under "Staff social functions" specifies that the department's contribution should not exceed £22 per head and that any expenditure on such functions should be approved in advance with the relevant PS Director, Faculty Director of Operations, or School/PS Head of Finance​​. Since there was no prior application or approval obtained for this expense, it does not meet the policy's requirement for pre-approval.
Given this situation, the reimbursement may be subject to scrutiny or potentially not approved due to the lack of prior authorization. The policy emphasizes the importance of obtaining pre-approval for expenses related to staff social functions to ensure they are within the budget and comply with GNEI's financial guidelines.
Without pre-approval, the reimbursement for the retirement party cost of £410 is at risk of not being approved, based on the stipulations outlined in the policy.</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</si>
  <si>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</si>
  <si>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</si>
  <si>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</si>
  <si>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</si>
  <si>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</si>
  <si>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</si>
  <si>
    <t>Given the updated scenario with 30 initial participants and 20 actually attending the party, with a total expenditure of £900, the assessment under the GNEI Expenses Policy for business entertaining remains relevant​​.
Maximum Allowable Cost Per Head: As per the policy, £44 per head for business entertaining, including alcohol and service​​.
Actual Attendance: 20 people attended the party.
Total Expenditure: £900 for the party.
With 20 attendees at the party, the maximum allowable budget based on the policy would be 20 attendees * £44 = £880. However, the total expenditure of £900 slightly exceeds this calculated maximum by £20.
Given this situation and the policy guidance:
If strictly adhering to the policy's per head limit, the reimbursable amount would be capped at the policy-compliant figure of £880.
Considering the entire event's context and the potential for slight flexibility with pre-approval, especially given the educational and networking objectives of the event, there might be an argument for full reimbursement if the extra cost can be justified as necessary and reasonable for the event's success.
Total Reimbursable Amount: Potentially up to £880, based on strict policy adherence. Yet, with comprehensive justification and considering the event's benefits to GNEI and its students, there's a possibility that the full £900 might be considered for reimbursement, subject to approval by the relevant budget holder or departmental administrator/manager.</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</si>
  <si>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</si>
  <si>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</si>
  <si>
    <t>I organized students to go for outdoor team building. 10 people participated and a total of £210 was spent on the activity. How much can I be reimbursed?</t>
  </si>
  <si>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</si>
  <si>
    <t>I organized students to go for outdoor team building. 10 people participated and a total of £210 was spent on the activity. But the receipt is lost and the receipt information cannot be provided. How much can I be reimbursed?</t>
  </si>
  <si>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</si>
  <si>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</si>
  <si>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</si>
  <si>
    <t>My classmates and I had a meeting from 1pm to 2pm on how to develop the club and purchased some food and drinks. A total of 5 people participated in the meeting and spent a total of 20 pounds. I also provide corresponding receipts. How much can I be reimbursed?</t>
  </si>
  <si>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</si>
  <si>
    <t xml:space="preserve">I have paid for a Coursera course which will help me with my work. I made the booking via GNEI purchase order and I have prior approval from the department admin as well. The course cost £100. How much can I claim in expenses? </t>
  </si>
  <si>
    <t>Given that you booked a Coursera course for £100 via a GNEI Purchase Order and received prior approval from your department administrator, you are well-positioned to claim the full cost of the course in expenses. Here's how the reimbursement process typically works based on the GNEI Expenses Policy:
### Steps for Claiming the Expense:
1. **Documentation**: Ensure you have all necessary documentation:
   - A copy of the GNEI Purchase Order used to book the course.
   - Proof of payment or invoice showing the cost of £100.
   - The approval email or documented approval from your department administrator.
2. **Expense Claim Form**:
   - Complete the GNEI expense claim form, attaching all relevant documentation. Clearly indicate that the expense was pre-approved, which is crucial for ensuring smooth processing.
3. **Submission**:
   - Submit the completed form and attachments to the finance department or the designated authority handling expense reimbursements within GNEI.
4. **Approval and Reimbursement**:
   - Once submitted, the finance department will review and approve the claim based on the documentation and adherence to the GNEI Expenses Policy. Given that all procedures were followed, and the expense was approved beforehand, you should receive reimbursement for the full cost of the course (£100).
### Key Points to Ensure:
- **Ensure Completeness**: Double-check that all documents are complete and clearly support the claim.
- **Follow-Up**: If needed, be prepared to follow up with the finance department to check on the status of your claim or to provide additional information if requested.
By following these steps and ensuring that all documentation is in order and clearly submitted, you should be able to successfully claim the full amount of £100 for the Coursera course that supports your work at GNEI.</t>
  </si>
  <si>
    <t xml:space="preserve">I have paid for a Coursera course which will help me with my work. The course cost £100. How much can I claim in expenses? </t>
  </si>
  <si>
    <t>To determine how much you can claim for the Coursera course that cost £100 and will assist with your work, a few key details from the GNEI Expenses Policy need to be considered:
Approval: Before claiming the expense, it's important that the expense was pre-approved by the appropriate authority within your organization, such as your department head or budget holder. This approval is critical to ensure the course is recognized as beneficial for your role and is within budgetary allowances.
Documentation: Ensure you have the following:
Proof of payment for the course.
Evidence or documentation that the course is relevant to your work and will aid in your professional development.
Reimbursement Policy: Check the specific guidelines within the GNEI Expenses Policy related to training and professional development. Some organizations have specific caps or limits on how much can be reimbursed for educational expenses, while others may cover the full cost if it is deemed essential for the employee’s role and development.
Claiming the Expense:
Expense Claim Form: Fill out the necessary expense claim form provided by GNEI, detailing the expense for the Coursera course.
Attach Documentation: Include the proof of payment and any approval documentation. It’s also helpful to include a brief explanation or justification of how the course will benefit your work.
Submission: Submit the completed form and attachments to the finance or HR department responsible for handling expense claims.
If the course was pre-approved and recognized as necessary for your professional development, and assuming no specific cap contradicts it, you should be able to claim the full £100. However, without prior approval documented, the process might be more complicated, and you might need to seek retrospective approval or provide additional justification for the expense. Always ensure that your claim aligns with the internal policies of GNEI to facilitate smooth processing and approval.</t>
  </si>
  <si>
    <t xml:space="preserve">I have paid for a Coursera course. The course cost £100. How much can I claim in expenses? </t>
  </si>
  <si>
    <t>To determine how much you can claim for the Coursera course that cost £100, consider the following guidelines typically found in an organization's expenses policy, such as GNEI's:
1. **Pre-approval**: Ensure that the course was pre-approved by the appropriate authority within your organization, such as a department head or budget holder. Pre-approval is crucial as it confirms the course is recognized as beneficial for your role and is aligned with organizational training objectives.
2. **Relevance to Work**: The course should be directly relevant to your job duties or professional development within the organization. Documentation or an explanation of how the course benefits your current role or contributes to your skills might be necessary.
3. **Documentation**:
   - **Proof of Payment**: You should have a receipt or invoice showing the cost of the course.
   - **Approval Documentation**: If pre-approval was obtained, include any communications or documentation that evidences this approval.
4. **Claim Submission**:
   - **Expense Claim Form**: Complete the necessary expense claim form provided by your organization. Detail the Coursera course and its cost.
   - **Attach Documentation**: Include the receipt for the payment and any pre-approval documentation.
   - **Justification**: Attach a brief statement or documentation showing the relevance of the course to your professional development or job duties.
5. **Policy Limits**: Check your organization's specific policies on training and professional development expenses. Some organizations have a cap on how much can be reimbursed for educational expenses, while others might fully reimburse these costs if they are approved and deemed essential.
6. **Submission**:
   - Submit the completed form and all required attachments to the appropriate department (finance, HR, or training) that handles expense reimbursements.
If the Coursera course was properly approved and aligns with the policies set by your organization, you would typically be able to claim the full cost of £100. However, it's essential to ensure that all procedural requirements are met, including pre-approval and relevance to your work, to facilitate smooth processing and approval of your expense claim. If unsure, it's advisable to check with your finance or HR department for any specific guidelines or restrictions regarding such expenses.</t>
  </si>
  <si>
    <t xml:space="preserve">I have paid for a Coursera course which will help me with my work. I made the booking via GNEI purchase order and I have prior approval from the department manager as well. The course cost £100. How much can I claim in expenses? </t>
  </si>
  <si>
    <t>Since you have followed the appropriate procedure by making the booking via a GNEI purchase order and obtained prior approval from your department manager, you can claim the full cost of the course as an expense. According to the policy, external training courses should be booked using a GNEI Purchase Order and paid directly by GNEI on invoice via Accounts Payable (section 8.2). Therefore, you can claim the entire £100 for the Coursera course.</t>
  </si>
  <si>
    <t xml:space="preserve">I want to attend a training event hosted by Google which will cost £20. I have prior approval from the department admin and this will help me with my work. How much can I claim in expenses? </t>
  </si>
  <si>
    <t>Given that you have prior approval from your department administrator to attend a training event hosted by Google, which costs £20, and it's agreed that the event will benefit your work, you should be able to claim the full expense amount.
Here’s how you can proceed with claiming this expense under the GNEI Expenses Policy:
Steps to Claim Reimbursement:
Documentation:
Gather proof of payment or an invoice for the £20 fee for the training event.
Ensure you have documentation of the approval from your department admin, such as an email or a signed form.
Relevance to Work:
It may be helpful to include a brief description or rationale explaining how this training will benefit your work or contribute to your professional development, aligning with organizational objectives.
Expense Claim Form:
Fill out the necessary expense claim form. Include details about the training event, the cost, and the business justification.
Attach the proof of payment and approval documentation.
Submission:
Submit the completed expense claim form along with all necessary documentation to your organization’s finance or HR department that handles reimbursements.
Follow-up:
Keep track of your submission and follow up if necessary to ensure your claim is processed timely.
Since you have prior approval and the cost is directly related to a work-related training event, the entire cost of £20 should be reimbursable under typical corporate expense policies, provided all necessary documentation is correctly submitted and aligns with organizational policies regarding professional development expenses.</t>
  </si>
  <si>
    <t xml:space="preserve">I want to attend a training event hosted by Google which will cost £20. This will help me with my work. How much can I claim in expenses? </t>
  </si>
  <si>
    <t>To claim expenses for attending a training event hosted by Google that costs £20 and will assist you in your work, you should follow the reimbursement process according to your organization's guidelines, likely reflected in the GNEI Expenses Policy. Here’s the general approach:
### Steps to Claim Reimbursement:
1. **Pre-approval**:
   - If not already obtained, seek pre-approval for the training from the appropriate authority within your organization, such as your department head or budget holder. Approval is crucial as it confirms the course is recognized as beneficial for your role and aligns with organizational goals.
2. **Documentation**:
   - Obtain and keep the receipt or invoice for the £20 fee for the training event.
   - Document how this training will benefit your work or contribute to your professional development.
3. **Expense Claim Form**:
   - Fill out the necessary expense claim form according to your organization's guidelines. Include details about the training event, the cost, and how it relates to your work.
   - Attach the receipt for the payment and any documentation regarding the approval if this was pre-obtained.
4. **Submission**:
   - Submit the completed expense claim form along with all necessary documentation to the finance or HR department that handles expense reimbursements in your organization.
5. **Follow-up**:
   - After submission, monitor the status of your claim and follow up if necessary to ensure it is processed in a timely manner.
### Amount Eligible for Reimbursement:
- If you have received prior approval and followed all required steps, you should be eligible to claim the full cost of the training, which is £20. Ensure that your claim clearly reflects the training's relevance to your job to avoid any potential challenges during the approval process.
This approach will help you efficiently navigate the reimbursement process, ensuring compliance with your organization's policies while securing the funds spent on professional development.</t>
  </si>
  <si>
    <t xml:space="preserve">I want to attend a training event hosted by Google which will cost £20. How much can I claim in expenses? </t>
  </si>
  <si>
    <t>To determine how much you can claim in expenses for the £20 training event hosted by Google, it's essential to follow the guidelines set forth in the GNEI Expenses Policy, particularly concerning professional development and training events. Here's how to proceed:
### Steps to Claim Reimbursement:
1. **Pre-approval**:
   - Ensure that you have or obtain pre-approval from the appropriate authority within your organization, such as your department head or budget holder. This approval is crucial as it confirms that the training is recognized as beneficial for your role and aligns with organizational training objectives.
2. **Documentation**:
   - Obtain and keep the receipt or invoice for the £20 fee for the training event.
   - Document how this training will benefit your work or contribute to your professional development.
3. **Expense Claim Form**:
   - Fill out the necessary expense claim form according to your organization's guidelines. Include details about the training event, the cost, and how it relates to your work.
   - Attach the receipt for the payment and any documentation regarding the approval if this was pre-obtained.
4. **Submission**:
   - Submit the completed expense claim form along with all necessary documentation to the finance or HR department that handles expense reimbursements in your organization.
5. **Follow-up**:
   - After submission, monitor the status of your claim and follow up if necessary to ensure it is processed in a timely manner.
### Amount Eligible for Reimbursement:
- Assuming the training is pre-approved, directly relevant to your role, and you follow the correct claim submission process, you should be eligible to claim the full cost of the training, which is £20.
By adhering to these steps and ensuring compliance with your organization's policies, you can efficiently claim reimbursement for your professional development expenses.</t>
  </si>
  <si>
    <t xml:space="preserve">I want to attend a training event hosted by Google which will cost £20. I have prior approval from the department admin. How much can I claim in expenses? </t>
  </si>
  <si>
    <t>1. **Policy Violated or Policy Not Violated**: Policy Violated
2. **Fully / Partially / Not Reimbursable or Further Clarification Required**: Further Clarification Required
3. **Amount Reimbursable if Proceed with No Further Documents**: £0
According to the GNEI Expenses Policy, section 8.2, external training courses should be booked using a GNEI Purchase Order and paid directly by GNEI on invoice via Accounts Payable. Since the training event was not booked via a GNEI Purchase Order, this scenario violates the policy. Further clarification and possibly an exception approval from the relevant authority would be required to reimburse the £20 expense.</t>
  </si>
  <si>
    <t xml:space="preserve">I have applied for a gym membership for personal physical training. This will cost me £50. Can I get this reimbursed? </t>
  </si>
  <si>
    <t>1. **Policy Violated or Policy Not Violated**: Policy Violated
2. **Fully / Partially / Not Reimbursable or Further Clarification Required**: Not Reimbursable
3. **Amount Reimbursable if Proceed with No Further Documents**: £0
According to the policy, personal expenses, including gym memberships, cannot be claimed (section 2.5 and section 9.5). Therefore, the £50 cost for your gym membership is not reimbursable.</t>
  </si>
  <si>
    <t xml:space="preserve">I have applied for a First Aid at work certification training. This will cost £480. The booking was made via a GNEI purchase order with prior approval from the deparment admin. How much can I reimburse? </t>
  </si>
  <si>
    <t>1. **Policy Violated or Policy Not Violated**: Policy Not Violated
2. **Fully / Partially / Not Reimbursable or Further Clarification Required**: Fully Reimbursable
3. **Amount Reimbursable if Proceed with No Further Documents**: £480
According to the GNEI Expenses Policy, external training courses should be booked using a GNEI Purchase Order and paid directly by GNEI on invoice via Accounts Payable. Prior approval from the budget holder or departmental administrator/manager is required before booking the course (section 8.2). Since you obtained prior approval and used a GNEI Purchase Order, the full cost of £480 for the First Aid at work certification training is fully reimbursable.</t>
  </si>
  <si>
    <t xml:space="preserve">I require an extension on my Tier 2 work permit to continue working at GNEI. This will cost me £2000. Can this be reimbuserd? </t>
  </si>
  <si>
    <t>1. **Policy Violated or Policy Not Violated**: Policy Violated
2. **Fully / Partially / Not Reimbursable or Further Clarification Required**: Further Clarification Required (pre-approval needed)
3. **Amount Reimbursable if Proceed with No Further Documents**: £0 (without pre-approval)
According to the GNEI Expenses Policy, the cost of obtaining or renewing a visa for working in the UK may be claimed through expenses in exceptional circumstances, provided prior approval is obtained from the relevant Dean, PS Director, Faculty Director of Operations, or School/PS Head of Finance (section 9.4). You will need to provide evidence of this prior approval for the £2000 expense to be reimbursed.</t>
  </si>
  <si>
    <t>I require an extension on my Tier 2 work permit to continue working at GNEI. This will cost me £2000. I have a prior approval from the Dean. Can this be reimbuserd?</t>
  </si>
  <si>
    <t>1. **Policy Violated or Policy Not Violated**: Policy Not Violated
2. **Fully / Partially / Not Reimbursable or Further Clarification Required**: Fully Reimbursable
3. **Amount Reimbursable if Proceed with No Further Documents**: £2000
Since you have prior approval from the Dean, the cost of £2000 for the extension of your Tier 2 work permit can be reimbursed. According to section 9.4 of the GNEI Expenses Policy, the cost of obtaining or renewing a visa for working in the UK may be claimed through expenses in exceptional circumstances with prior approval from the relevant authority.</t>
  </si>
  <si>
    <t xml:space="preserve">I purchased a book from Amazon which was required for the course. It cost £20. Can this be reimbursed? </t>
  </si>
  <si>
    <t>1. **Policy Violated or Policy Not Violated**: Policy Violated
2. **Fully / Partially / Not Reimbursable or Further Clarification Required**: Further Clarification Required
3. **Amount Reimbursable if Proceed with No Further Documents**: £0 (without further documentation)
According to the GNEI Expenses Policy, section 9.2, books and journals should be purchased via a GNEI Purchase Order and paid directly by GNEI on invoice via Accounts Payable. Books should only be purchased directly by a member of staff when this is not possible (e.g., if Amazon does not accept purchase orders).
In your case, since you purchased the book from Amazon, you need to provide justification that purchasing directly was necessary because it couldn't be done via a GNEI Purchase Order. With this justification and approval from the relevant authority, the expense can be fully reimbursed.</t>
  </si>
  <si>
    <t xml:space="preserve">My student purchased a book from Amazon which was required for the course. It cost £20. Can this be reimbursed? </t>
  </si>
  <si>
    <t>Yes, the book purchased from Amazon can be reimbursed. According to the GNEI Expenses Policy, most books and journals should be purchased via a GNEI Purchase Order and paid directly by GNEI on invoice via Accounts Payable. However, books can be purchased directly by a member of staff when it is not possible to use a Purchase Order, such as in the case with Amazon【15:0†source】. 
Ensure that the receipt for the book purchase is attached to the expense claim.</t>
  </si>
  <si>
    <t xml:space="preserve">During a work related trip on a train, I got fined for sitting in the wrong compartment. The fine cost me £80. Can this be expensed? </t>
  </si>
  <si>
    <t>No, the fine for sitting in the wrong compartment on the train cannot be expensed. According to the GNEI Expenses Policy, fines or fixed penalties cannot be reimbursed under any circumstances. This is explicitly stated in Clause 2.5 and further detailed in Annex 2 of the policy【19:0†source】【19:1†source】. Therefore, you will need to cover the cost of the £80 fine personally.</t>
  </si>
  <si>
    <t xml:space="preserve">During a work related trip I got fined for a speeding offense. The total fine was £40. Can I get this expensed? </t>
  </si>
  <si>
    <t>No, the fine for a speeding offense cannot be expensed. According to the GNEI Expenses Policy, fines or fixed penalties, including those for motoring offenses, are not reimbursable. This is specified in Clause 2.5 and detailed in Annex 2 of the policy【19:0†source】【19:1†source】. Therefore, you will need to cover the cost of the £40 fine personally.</t>
  </si>
  <si>
    <t xml:space="preserve">For my class, I have purchased some stationary via GNEI's approved supplier using a purchase order. Can I expense the £50 I paid for this? </t>
  </si>
  <si>
    <t>1. **Policy Violated or Policy Not Violated**: Policy Violated (if paid personally without prior approval)
2. **Fully / Partially / Not Reimbursable or Further Clarification Required**: Further Clarification Required (prior approval needed for personal payment)
3. **Amount Reimbursable if Proceed with No Further Documents**: £0 (without prior approval)
According to the GNEI Expenses Policy:
- **Stationery Purchases**: All stationery must be purchased via GNEI's approved supplier using a Purchase Order and paid directly by GNEI on invoice via Accounts Payable (Annex 2). Personal payments for such items are generally not reimbursable unless there were exceptional circumstances and prior approval was obtained.
To potentially claim reimbursement for the £50 you paid personally, you need to:
1. **Provide Justification**: Explain why you had to make the purchase personally despite using a purchase order.
2. **Obtain Approval**: Seek retroactive approval from the relevant authority (such as the budget holder or departmental administrator/manager).
Without prior or retroactive approval for the personal payment, the expense of £50 is not reimbursable according to the policy. Ensure you obtain the necessary approval and provide a valid justification for the personal payment to be considered for reimbursement.</t>
  </si>
  <si>
    <t xml:space="preserve">For my class, I have purchased some stationary. Can I expense the £50 I paid for this? </t>
  </si>
  <si>
    <t>No, the £50 you paid for the stationery cannot be expensed directly according to the GNEI Expenses Policy. The policy states that all stationery must be purchased via GNEI's approved supplier using a Purchase Order and paid directly by GNEI on invoice via Accounts Payable. This is specified in Clause 2.5 and detailed in Annex 2【31:0†source】【31:3†source】.
If you have already made the purchase and paid out-of-pocket, you need to seek prior approval for reimbursement from the relevant PS Director, Faculty Director of Operations, or School/PS Head of Finance. In exceptional circumstances, reimbursement may be possible if prior approval is obtained【19:0†source】【31:3†source】. Contact the relevant approver, explain the situation, and attach their approval to your expense claim.</t>
  </si>
  <si>
    <t>I purchased some bar code scanners for a module I am teaching. These were purchased via a pirchase order. The individual payment has been pre-approved by my department. Can I reimburse the total cost of £80?</t>
  </si>
  <si>
    <t xml:space="preserve">1. **Policy Violated or Policy Not Violated**: Policy Not Violated (with pre-approval)
2. **Fully / Partially / Not Reimbursable or Further Clarification Required**: Fully Reimbursable
3. **Amount Reimbursable if Proceed with No Further Documents**: £80
According to the GNEI Expenses Policy:
- **Stationery Purchases**: All stationery should be purchased via GNEI's approved supplier using a Purchase Order and paid directly by GNEI on invoice via Accounts Payable (Annex 2). However, if there were exceptional circumstances where it was necessary to pay personally, this should have been pre-approved by the relevant authority.
Since you have obtained pre-approval from your department for the individual payment, you can claim the £80 you paid for the stationery. To ensure reimbursement, submit the following:
1. **Documentation**: Provide the purchase order and the invoice from GNEI's approved supplier.
2. **Proof of Payment**: Submit the receipt showing the £80 payment.
3. **Pre-Approval Evidence**: Include documentation of the pre-approval from your department.
With these documents, your £80 expense for the stationery is fully reimbursable.
</t>
  </si>
  <si>
    <t>I purchased some AWS account licenses for a module I am teaching. These were purchased via a pirchase order. Can I reimburse the total cost of £80?</t>
  </si>
  <si>
    <t xml:space="preserve">1. **Policy Violated or Policy Not Violated**: Policy Violated
2. **Fully / Partially / Not Reimbursable or Further Clarification Required**: Not Reimbursable
3. **Amount Reimbursable if Proceed with No Further Documents**: £0
According to the GNEI Expenses Policy:
- **Purchases via Purchase Order**: Items purchased via a GNEI Purchase Order and paid directly by GNEI on invoice via Accounts Payable are covered by GNEI and do not require reimbursement.
Since the AWS account licenses were purchased through the correct process (using a GNEI Purchase Order and paid by Accounts Payable), claiming reimbursement for this cost is not reasonable and violates the policy. Therefore, you cannot be reimbursed the £80 because it has already been paid by GNEI. 
In summary, the total cost of £80 for the AWS account licenses is not reimbursable to you because it was appropriately handled by GNEI’s payment system.
</t>
  </si>
  <si>
    <t>For training and business purpose, my group is doing a scientific research project and needs to use chatgpt4 as an experimental tool, so we subscribed to gpt4 with our own credit card for 3 months and cost $60. How much can I be reimbursed?</t>
  </si>
  <si>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</si>
  <si>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</si>
  <si>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</si>
  <si>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</si>
  <si>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</si>
  <si>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</si>
  <si>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</si>
  <si>
    <t>While working on a project, I found a course that would be very helpful to my students, so I applied to purchase the course and it was approved by the department. I book the course using the GNEI Purchase Order. The course fee is £70. How much can I be reimbursed?</t>
  </si>
  <si>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</si>
  <si>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</si>
  <si>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</si>
  <si>
    <t>Given the situation, where the first course costing £50 was approved and booked using a GNEI Purchase Order and the second course costing £40 was not approved by the department, the reimbursement eligibility falls under the guidelines specified in:
External Training Courses (Section 8.2 and 8.3): This section outlines that external training courses should be booked using a GNEI Purchase Order and require prior approval for the expense from the budget holder or departmental administrator/manager before booking.
Since the first course was approved and booked in accordance with the policy, you should be reimbursed the full cost of £50 for this course.
However, the second course, which cost £40 and was not approved, presents a complication. Generally, the policy requires prior approval for expenses to be eligible for reimbursement. Without this approval, there is no guarantee that the expenditure will be reimbursed, as per the policy's guidance on obtaining necessary approvals before incurring expenses.
Conclusion:
You can be reimbursed for the first course (£50) as it was approved and booked correctly.
The second course (£40) lacks the required pre-approval, making reimbursement uncertain under the policy guidelines.
It's recommended to discuss the second course with your department or the approving authority to seek a retrospective approval or clarification on reimbursement possibilities.</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</si>
  <si>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</si>
  <si>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</si>
  <si>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</si>
  <si>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</si>
  <si>
    <t>I bought a course (cooking) that had nothing to do with my major and it cost £20. How much can I be reimbursed?</t>
  </si>
  <si>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</si>
  <si>
    <t>I bought an external training course in coffee making for £20. How much can I be reimbursed?</t>
  </si>
  <si>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</si>
  <si>
    <t>I submitted an expense claim for my home internet connection, as my work for GNEI necessitates a high-speed internet connection for video conferencing, large data transfers, and accessing GNEI's remote servers.</t>
  </si>
  <si>
    <t xml:space="preserve"> The GNEI Expenses Policy clause 6.9 explicitly states that home internet connection costs cannot be claimed.</t>
  </si>
  <si>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</si>
  <si>
    <t>I included charges for several long-distance calls made to international partners on my personal landline and provided an itemized bill highlighting these calls as work-related. The bill added up to £16.</t>
  </si>
  <si>
    <t xml:space="preserve"> This complies with the policy clause 6.6, as GNEI reimburses the cost of business calls made from a personal landline on a call-by-call basis. The submission of an itemized bill with the relevant calls highlighted aligns with the requirement for claiming such expenses.</t>
  </si>
  <si>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</si>
  <si>
    <t>I used my personal mobile phone for work calls and messages when away from my home office, and submitted an expense claim for a portion of my mobile phone bill attributed to work-related calls and data usage, which is £20 out of a total bill of £60.</t>
  </si>
  <si>
    <t>The policy specifies that line rental cannot be claimed, but the cost of business calls on a personal mobile can be reimbursed if an itemized VAT bill is provided. The data usage, however, is not mentioned throughout the policy, and should be further clarified if applicable.</t>
  </si>
  <si>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</si>
  <si>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</si>
  <si>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 xml:space="preserve">According to the GNEI Expenses Policy, I can claim the cost of the business calls made from my personal landline, as I can provide an itemized bill highlighting these calls. In case an itemized bill couldnot be provided,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</si>
  <si>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</si>
  <si>
    <t>I'm a GNEI mobile phone receiver, however my personal phone is involved during co-operating with my research partners and a bill of £10 occurs. Can I reimburst it with a detailed receipt?</t>
  </si>
  <si>
    <t>As calls and line rental are paid directly by GNEI, no claims for business calls, from either a personal mobile or a home landline should be made by staff in receipt of a GNEI mobile phone.</t>
  </si>
  <si>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</si>
  <si>
    <t>GPT gives more than expected answer, suggesting that an implication of "it's not normal for a GNEI phone holder to make business call via private mobile phone" is taken into account.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</si>
  <si>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</si>
  <si>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Short Wi-Fi internet session fees e.g. at airports and hotels while on GNEI business can be claimed, a receipt must be provided.</t>
  </si>
  <si>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</si>
  <si>
    <t>Yes, based on the GNEI Expenses Policy, the purchase of a three-day Wi-Fi pass for £45 to ensure full participation in a conference activities in Paris, France, can be claimed if it was essential for work-related purposes. The policy allows for the reimbursement of necessary internet access costs while on GNEI business, which includes short Wi-Fi internet sessions at locations like airports, hotels, or conference venues, provided that a receipt is submitted with the claim.
To claim this expense, you should:
1. Ensure that the electronic receipt for the Wi-Fi pass purchase is detailed, showing the amount (£45), the date, and the nature of the purchase (a three-day Wi-Fi pass).
2. Attach the electronic receipt to your expense claim.
3. Provide a brief explanation or justification within your claim, detailing the necessity of the internet connection for your participation in the conference on behalf of GNEI.
This approach aligns with the policy's requirements for documenting and justifying expenses related to business activities. Ensure your claim, along with the electronic receipt and necessary explanations, is submitted according to the GNEI's expense reporting procedures.</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</si>
  <si>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</si>
  <si>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</si>
  <si>
    <t>I purchased a three-day Wi-Fi pass for £45 during my personal vacation, since internet connection would be still needed for my communication with my research team. Can I claim for that with an electronic receipt?</t>
  </si>
  <si>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</si>
  <si>
    <t>I purchased a three-day Wi-Fi pass for £45 during my stay at home, as a backup during my home internet upgradation. Can I claim for that with an electronic receipt?</t>
  </si>
  <si>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</si>
  <si>
    <t>My home land line is involved during my work at GNEI, leading to a line rental bill of £30 and extra international business calls costs £20. How much can I get reimbursed for with proper receipts?</t>
  </si>
  <si>
    <t xml:space="preserve">Only the cost of business calls on a call-by-call basis can be claimed, and an itemised VAT bill with the relevant calls highlighted must be provided as a receipt and attached to the claim.
Any telephone line rental or standing charges cannot be claimed.
</t>
  </si>
  <si>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</si>
  <si>
    <t>It has been agreed that I should receive a GNEI mobile phone, yet due to specific app requirement I can only buy one instead of obtaining via ISD’s Managed Mobile service. The phone costs £800. How much can I get reimbursed?</t>
  </si>
  <si>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</si>
  <si>
    <t>The GNEI Expenses Policy does not provide specific guidance on the reimbursement for purchasing a mobile phone instead of obtaining one through ISD’s Managed Mobile service due to specific app requirements. The policy outlines the provision of GNEI mobile phones for employees requiring them for work purposes, which are typically obtained through the ISD's Managed Mobile service. This service presumably ensures that mobile phones meet organizational standards and security requirements while also managing costs.
Given the absence of explicit policy guidelines for your scenario, where you've had to purchase a mobile phone for £800 due to specific app requirements not met by the standard ISD’s Managed Mobile service offering, the best course of action would be to:
1. Ensure that there is clear, documented approval from the relevant authority within GNEI (e.g., your department head or IT department) for the purchase of the mobile phone outside of the standard procurement process. This approval should ideally specify the reimbursement arrangement for the exceptional expense.
2. Submit your claim along with the documented approval, a detailed justification for the necessity of the specific mobile phone and its apps for your work, and the receipt for the purchase.
The amount you can get reimbursed will depend on the approval obtained for this exceptional expense. Without specific policy provisions, reimbursement would likely be considered on a case-by-case basis, subject to the discretion of the approving authority and adherence to any broader organizational budgetary constraints or guidelines.</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</si>
  <si>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</si>
  <si>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</si>
  <si>
    <t>I subscribed an academic journal since it's mandatory and not included in general GNEI subscription, and this took £800 per year.</t>
  </si>
  <si>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</si>
  <si>
    <t>In a scenario that could lead to a partial reimbursement for Wi-Fi expenses under the GNEI Expenses Policy, let's say I was required to travel domestically for a series of business meetings with potential research partners. Due to the packed schedule and the need for constant access to GNEI's online resources, project documents, and communication with the home office, I stayed at a hotel that charged for premium Wi-Fi access. The basic Wi-Fi was included in the room rate, but it was insufficient for video conferencing and large data transfers. Therefore, I opted for a premium Wi-Fi service costing an additional £15 per day for the duration of my three-day stay, totaling £45.
The GNEI Expenses Policy does not explicitly cover the reimbursement for premium Wi-Fi services at hotels; however, it allows for claims of short Wi-Fi internet session fees at airports and hotels while on GNEI business, provided a receipt is presented. This provision is under the assumption that the Wi-Fi expense is necessary for the performance of GNEI activities and not a standard provision of accommodation or a personal preference.
Given the necessity of the premium Wi-Fi for fulfilling my GNEI duties effectively, I could argue for partial reimbursement of the £45 expense. To align with the policy's intent and demonstrate the expense's necessity, I would submit a detailed explanation alongside my claim, highlighting how the basic Wi-Fi was inadequate for business needs and how the premium Wi-Fi was crucial for successful meetings and workshops. This explanation, coupled with the original receipts, would be crucial for justifying the claim under the general principles of reasonable and necessary expenses incurred in the performance of GNEI activities.
In this scenario, the partial reimbursement could be considered if the approver deems the premium Wi-Fi expense as exceeding the basic necessity but acknowledges that a portion of the cost directly supported essential business functions. The final reimbursement amount would depend on the approver's assessment of the situation's specifics, guided by the policy's general principles of justifiability, reasonableness, and value for money.</t>
  </si>
  <si>
    <t>I subscribed an academic journal since it's essential for my teaching duty performance, and not included in general GNEI subscription, and this took £800 per year. Pre-approval from the authority has been secured. Can I claim for that with an electronic receipt?</t>
  </si>
  <si>
    <t>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t>
  </si>
  <si>
    <t>Given the context of your teaching duties at GNEI and the essential nature of the academic journal subscription that costs £800 per year, which is not included in the general GNEI subscriptions, the procedure for claiming this expense should align with the general guidelines for work-related expenses that are necessary for the performance of your duties.
If the academic journal subscription is indeed essential for your teaching duties and this has been acknowledged by your department or relevant authority within GNEI, you should be able to claim the £800 with proper justification and documentation, including:
- An electronic receipt for the subscription cost.
- A detailed justification of the necessity of the subscription for your teaching duties, highlighting why it's essential and not covered by existing GNEI subscriptions.
Since the GNEI Expenses Policy excerpts provided do not specifically mention academic journal subscriptions, it's crucial to ensure that any claim for such expenses is clearly documented and justified as necessary for your work. Additionally, obtaining pre-approval from the relevant authority within GNEI, if required by your department's procedures, would further strengthen your claim.
To proceed, submit your claim through the appropriate GNEI expense reimbursement process, including the electronic receipt and the justification for the expense. Ensure that your claim aligns with any additional guidelines or requirements set forth by your department or the GNEI finance team.</t>
  </si>
  <si>
    <t>I subscribed two academic journal (specified by A and B) since A's essential for my teaching duty performance, and B's needed for catching up with field state-of-the-art. Each of these took £800 per year. Can I claim for that with electronic receipts?</t>
  </si>
  <si>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</si>
  <si>
    <t>Based on the information from the GNEI Expenses Policy and the absence of specific guidance regarding academic journal subscriptions, the approach to claiming these expenses should be carefully considered, especially given their significance to your work. For subscriptions to academic journals A and B, costing £800 each per year, where one is essential for your teaching duties and the other for keeping up with the state-of-the-art in your field, the following steps should be taken:
1. **Document the Necessity**: Prepare a detailed justification for each subscription. Explain how journal A is crucial for your teaching responsibilities and how journal B helps you stay informed about advancements in your field. This documentation should highlight the importance of these resources in fulfilling your duties and contributing to GNEI's academic environment.
2. **Obtain Pre-Approval**: If not already obtained, seek pre-approval from the relevant authority within GNEI, such as your department head, research coordinator, or finance department. This pre-approval should specifically acknowledge the need for these subscriptions beyond what is available through GNEI's general subscriptions.
3. **Provide Electronic Receipts**: Ensure that you have electronic receipts for both subscriptions, detailing the cost (£800 each), the name of the journals, and the subscription period.
4. **Submit Your Claim**: Attach your detailed justifications, pre-approval documentation (if applicable), and electronic receipts when submitting your claim for reimbursement.
Given that each journal serves a distinct purpose related to your professional responsibilities, it's crucial to articulate these purposes clearly to align with any broader guidelines for necessary work-related expenses. However, the final decision on reimbursement will depend on how the expenses are viewed in terms of their relevance and necessity to your role at GNEI, as well as adherence to any budgetary considerations or limitations.
Without explicit policy details on academic journal subscriptions, the emphasis on detailed justification and obtaining pre-approval becomes even more important. These steps are critical in ensuring that your claim is processed smoothly and aligns with the principles of necessary work-related expenditures.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</si>
  <si>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</si>
  <si>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</si>
  <si>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</si>
  <si>
    <t>Based on the information provided from the GNEI Expenses Policy and the specific scenario you described, it appears the policy does not explicitly detail the process for reimbursing conference fees in connection with discounts obtained through membership in a professional association.
However, given that attending the conference on environmental sustainability is closely related to your current project at GNEI and offers potential savings for the organization, the reduced conference fee of £500 (down from £800 due to your membership discount) should ideally be the amount you claim for reimbursement. This assumes that:
- The conference attendance has been approved by GNEI as necessary for your work or professional development.
- Membership in the professional association is recognized by GNEI as beneficial for your role or for the organization's interests, facilitating access to discounted rates for work-related events.
In this case, you should:
1. Provide a detailed justification for attending the conference, including how it relates to your current project and the benefits it offers to GNEI.
2. Submit documentation of the original conference fee (£800), the discount applied due to your professional association membership, and the final discounted fee (£500) you paid.
3. Include any relevant approval for conference attendance from your supervisor or department head, especially if prior approval is required for such expenses.
The claim for £500, supported by documentation and justification, aligns with the principle of minimizing costs for work-related expenses while ensuring you have access to necessary professional development opportunities. If GNEI has specific guidelines on professional association memberships or obtaining discounts for work-related events, those would further support your claim.
For the most accurate and applicable advice, consider consulting directly with your department's finance officer or the HR department to ensure compliance with any additional internal guidelines or procedures related to conference attendance and expense reimbursement.</t>
  </si>
  <si>
    <t>I directly purchased 2 books related to my research project, costing £30 and £36 each, as they're not available via a GNEI PO. Can I claim for them with digital receipts?</t>
  </si>
  <si>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</si>
  <si>
    <t>The GNEI Expenses Policy does not provide specific guidance on the reimbursement for direct purchases of books related to research projects, especially when such materials are not available through a GNEI Purchase Order (PO). However, generally, expenses for materials and resources necessary for the performance of work duties, such as books directly related to a research project, would be considered reimbursable, provided they meet the organization's policies for necessary work-related expenses and proper documentation is provided.
Given your situation, where you directly purchased two books for £30 and £36 each because they are not available via a GNEI PO, you should be able to claim these expenses with digital receipts. To ensure compliance with the GNEI Expenses Policy, make sure to:
1. Provide digital receipts for both books, detailing the cost, date of purchase, and the titles to establish their relevance to your research project.
2. Include a brief justification for the necessity of these books for your research project, explaining why they were not available through GNEI's standard procurement processes and how they contribute to your work.
Submitting your claim with the required documentation and justifications should facilitate the reimbursement process. However, it's always advisable to check with your department's finance team or the relevant approving authority for any additional requirements or procedures specific to claiming expenses for direct purchases outside of the standard PO system.</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</si>
  <si>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</si>
  <si>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</si>
  <si>
    <t>Given the scenario where one book was purchased via a GNEI Purchase Order (PO) and paid directly by GNEI through Accounts Payable, and the other book was purchased directly by you because it was not available through GNEI's purchasing methods, the approach to claiming expenses for the two books varies:
1. **For the book purchased via GNEI PO and paid directly by GNEI:**
   - Since this purchase was made through GNEI's purchasing system and paid directly by Accounts Payable, there is no need for you to claim reimbursement. This transaction is already covered by GNEI's internal procurement and payment processes.
2. **For the book purchased directly by you for £36:**
   - Given that this book was not available through GNEI's purchasing methods, and you have a digital receipt for the purchase, you can claim reimbursement for this expense. The steps to follow would typically include:
     - Ensure the digital receipt clearly details the cost of the book, the date of purchase, and the vendor.
     - Provide a justification for the necessity of this book for your research project, explaining why it was essential to purchase it directly.
     - Submit your claim through the GNEI expense reimbursement process, attaching the digital receipt and any required documentation or approvals.
The GNEI Expenses Policy, based on the information provided, does not explicitly address scenarios involving purchases made outside of GNEI's PO system due to availability issues. However, for work-related expenses incurred directly by employees, the policy likely allows for reimbursement provided the expense is justified, necessary for the employee's duties, and supported by appropriate documentation, such as digital receipts.
Always check with your department’s finance team or the relevant approving authority to ensure compliance with GNEI’s policies and procedures for claiming such expenses.</t>
  </si>
  <si>
    <t>With prior approval from the relevant Faculty Director of Operations, the cost of obtaining a 2-year-long visa for my working for GNEI in the UK consists of an application fee of £600 and a IHS charge of £800 per year. How much can I claim for?</t>
  </si>
  <si>
    <t>In exceptional circumstances, and with prior approval from the relevant Dean / PS Director, Faculty Director of Operations or School/PS Head of Finance, the cost of obtaining or renewing a visa for working in the UK may be claimed through expenses.</t>
  </si>
  <si>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</si>
  <si>
    <t>While the cost of obtaining a 2-year-long visa for my working for GNEI in the UK consists of an application fee of £600 and a IHS charge of £800 per year, the relevant Faculty Director of Operations approves to claim 80% of the total expense in my case. How much can I clai</t>
  </si>
  <si>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</si>
  <si>
    <t>Given the specific approval from the Faculty Director of Operations to claim 80% of the total visa expense for working at GNEI in the UK, we can calculate the claimable amount based on the provided costs:
- Visa application fee: £600
- Immigration Health Surcharge (IHS) for 2 years: £800 per year, totaling £1600
- Total expense: £600 (application fee) + £1600 (IHS) = £2200
To find 80% of the total expense:
\[ \text{Claimable Amount} = 80\% \times £2200 \]
Let's calculate the exact amount you can claim.
Let's correct the calculation for the claimable amount based on 80% of the total expense of obtaining a 2-year-long visa for working for GNEI in the UK. The total expense consists of a £600 application fee and a £1600 Immigration Health Surcharge (IHS) charge for 2 years, summing up to £2200. Calculating 80% of this total gives us the amount you can claim.
Given the calculation, 80% of the total visa expense, which consists of a £600 application fee and a £1600 IHS charge (totalling £2200), can be determined as follows:
\[ \text{80\% of £2200} = 0.8 \times 2200 = £1760 \]
Therefore, with the approval from the Faculty Director of Operations to claim 80% of the total expense, you can claim £1760 for the cost of obtaining your 2-year-long visa to work for GNEI in the UK.</t>
  </si>
  <si>
    <t>Since my work visa has been approved and reimbursed in the past, I directly submitted a claim for my visa renewal cost of £500. How much can I get reimbursed?</t>
  </si>
  <si>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</si>
  <si>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</si>
  <si>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 xml:space="preserve">If a job requires specialist clothing, this should usually be purchased via a GNEI PO and paid directly by GNEI on an invoice via Accounts Payable.
</t>
  </si>
  <si>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</si>
  <si>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</si>
  <si>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</si>
  <si>
    <t>The GNEI Expenses Policy, based on the provided sections, does not specifically address personal mobile phone upgrades or the reimbursement for purchasing a new phone to improve work productivity and communication. Typically, organizations cover mobile phone expenses under specific conditions, such as providing a mobile phone through a managed service for employees whose roles require significant mobile communication or offering a stipend for business use of personal devices.
Given that you purchased a newer model of a mobile phone for £600 outright, without going through GNEI's Managed Mobile service, and assuming it would be beneficial for your work, several factors come into play:
1. **Prior Approval**: Whether there was prior approval from GNEI for the purchase, especially given that it deviates from utilizing the Managed Mobile service.
2. **Policy on Personal Devices**: How the purchase aligns with GNEI's policy regarding the use of personal devices for work and any stipulations for reimbursement.
3. **Justification of Need**: The extent to which the upgrade is considered necessary for fulfilling your work duties more effectively.
Without specific guidance in the provided policy excerpts on personal device upgrades, it's important to:
- Review any department-specific guidelines or consult with your department's finance team or IT department regarding the policy for upgrading personal devices for work purposes.
- Provide a detailed justification for the expense, explaining how the new phone improves your productivity and communication for GNEI work, including any features or capabilities not available on your previous device that are now required for your role.
The reimbursement of the full cost of £600 would likely depend on the interpretation of the policy by the relevant approving authorities within GNEI, taking into account the necessity of the upgrade for your work and any precedents or guidelines for such expenses.</t>
  </si>
  <si>
    <t>I spent £1000 by giving out cash to the individuals who were invited to my research survey,  a form stating that they have received the cash has been signed and attached as a receipt. How much can I claim for?</t>
  </si>
  <si>
    <t xml:space="preserve">Subject Fees
Where individuals are paid cash to take part in a research activity/survey, the individual is required to sign a form stating that they have received the cash from the claimant. This form should be attached to the expenses claim form as a receipt.
</t>
  </si>
  <si>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</si>
  <si>
    <t>The GNEI Expenses Policy, based on the provided sections, does not explicitly mention guidelines for reimbursing expenses related to research survey incentives or cash payments made to survey participants. Typically, such expenses might be covered under research project budgets, especially if they are essential for conducting the research and have been planned and approved as part of the project's methodology.
Given your situation, where £1000 was spent on cash incentives for individuals participating in your research survey, and you have documentation in the form of signed forms stating that the participants have received the cash, the following steps should be considered to claim this expense:
1. **Documentation and Justification**: Ensure that the signed forms are well-documented, clear, and provide sufficient detail about the purpose of the cash incentive. Attach a detailed justification for the necessity of these incentives in the context of your research project.
2. **Prior Approval**: If there was prior approval from the relevant department or project budget to use cash incentives for survey participants, ensure that this approval is documented and included in your claim.
3. **Compliance with Research and Financial Policies**: Confirm that the use of cash incentives aligns with GNEI’s policies on research ethics, participant compensation, and financial transactions. This may involve consulting with your department's finance team, the research ethics board, or any relevant administrative office.
If the expense is consistent with approved research project expenses and you have followed GNEI's policies and procedures for financial transactions and research participant compensation, you should be able to claim the full amount of £1000, provided that all documentation and approvals are in order.
However, given the lack of explicit policy guidance in the provided sections, it's advisable to seek clarification and confirmation from the relevant department or finance team within GNEI to ensure that your claim for research survey incentives is processed correctly.</t>
  </si>
  <si>
    <t>I've estimiated that my research survey may involve with 50 people, each would be paid £20 in cash. This has been pre-approved. The fact, however, 20 more people ended up taking part in. All candidates has signed the form. How much is reimbursable?</t>
  </si>
  <si>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</si>
  <si>
    <t>Based on the GNEI Expenses Policy, for research activities or surveys where cash is given to individuals, it is necessary to have a signed form from each individual confirming receipt of the cash. This signed form serves as the required documentation for the expense claim. If your initial pre-approved plan was for 50 participants and ended up including 70 participants, all of whom have signed the form, you can claim the total amount given to all participants, provided this extension was within the scope of your pre-approved budget or subsequently approved. Ensure all forms are attached to your expense claim for processing.</t>
  </si>
  <si>
    <t>Can I claim for a foreign advance of £400 since other means of paying for my trip attending an international conference are not available?</t>
  </si>
  <si>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</si>
  <si>
    <t>Can I claim for a foreign advance of £400 while there are some other means of paying for my trip attending an international conference?</t>
  </si>
  <si>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</si>
  <si>
    <t>£60 cash per subject has been given out for the duration of my experiment, which involves with 10 subjects. How much may I apply through my departments for a Research Advance this?</t>
  </si>
  <si>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</si>
  <si>
    <t>£60 cash per subject has been given out for the duration of my experiment, including £5 fee of travelling. The project involves with 10 subjects. How much may I apply through my departments for a Research Advance this?</t>
  </si>
  <si>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</si>
  <si>
    <t>For your experiment involving 10 subjects, each given £60 including a £5 travel fee, you can apply for a Research Advance through your department. The GNEI Expenses Policy allows for a Research Advance for the purpose of remunerating subjects up to £55 cash per subject for the duration of the experiment. Travel expenses can be claimed in addition to this, based on the production of the original receipt【132†source】.
Since each subject received £60, with £5 allocated for travel, you are within the policy guidelines to apply for an advance covering both the remuneration and travel expenses. The breakdown per subject would be £55 for participation and £5 for travel, totally aligning with the policy's provisions.
Thus, for 10 subjects, the total you may apply for through your department as a Research Advance is:
- £55 (participation) + £5 (travel) per subject
- For 10 subjects, this totals £600 (£550 for participation and £50 for travel).
Remember, the actual reimbursable amount may depend on specific departmental budgets or additional approvals required for the total sum, especially considering the combined purpose of remuneration and travel expenses.</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</si>
  <si>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</si>
  <si>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</si>
  <si>
    <t xml:space="preserve">I claimed for a bill of short-term WiFi service which added up to £60, yet due to bank holidays I cannot have the approval while the WiFi provider fail to give a detailed receipt. How much may I get reimbursed in this case? </t>
  </si>
  <si>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</si>
  <si>
    <t>The GNEI Expenses Policy allows for the reimbursement of short-term Wi-Fi service fees when on GNEI business, provided a receipt is submitted with the claim. The policy emphasizes the need for receipts to substantiate all claims for reimbursement, indicating that electronic images of original receipts must accompany all claims to be processed and approved.
Given your situation where you have a bill for short-term Wi-Fi service costing £60 but are unable to obtain a detailed receipt from the provider, and considering the delay in approval due to bank holidays, there are a few considerations to address:
1. **Receipt Requirement**: The policy's emphasis on having a receipt for expense claims suggests that reimbursement may be challenging without a detailed receipt. However, any form of documentation or proof of payment you can provide, even if not fully detailed, should be submitted along with your claim.
2. **Approval Delay**: The delay in approval due to bank holidays is an administrative issue that should not fundamentally affect the legitimacy of your claim, assuming the expense is justifiable and aligns with policy allowances for necessary business expenses like Wi-Fi for GNEI work.
3. **Claim Submission Without Detailed Receipt**: In the absence of a detailed receipt, it's important to provide as much documentation as possible to support your claim. This can include a bank or credit card statement showing the payment, correspondence with the Wi-Fi provider, and a detailed explanation of the necessity of the Wi-Fi service for GNEI business. 
4. **Exception Process**: Given the exceptional circumstances (bank holiday delays and provider's failure to issue a detailed receipt), explaining these challenges in your claim submission and seeking guidance from your department's finance team or the relevant approving authority within GNEI will be crucial. They may provide an exception or alternative verification method under these unique circumstances.
Without a detailed receipt, the amount you may get reimbursed could depend on how the finance or approving authority assesses the documentation and explanations you provide. While the policy requires receipts, exceptions may be considered based on the justification of the expense and the evidence you can provide to support your claim.</t>
  </si>
  <si>
    <t>I've got a fine bill containing £50 of fine charge and £20 of administration fee, due to my parking overtime while working at GNEI campus. Can I reimburse that?</t>
  </si>
  <si>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</si>
  <si>
    <t>I spent budget for a few experimental equipments and a suit hire for activities, both costed me £20. How much can I get reimbursed?</t>
  </si>
  <si>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</si>
  <si>
    <t>The GNEI Expenses Policy provides guidelines on equipment and explicitly states that all equipment should be purchased directly by GNEI via a Purchase Order (PO) and paid directly on invoice via Accounts Payable. This policy includes IT hardware &amp; software, laboratory equipment &amp; consumables, among others. GNEI has negotiated agreements with contracted suppliers for equipment, suggesting that purchases made outside these agreements may not align with policy guidelines for reimbursement【164†source】.
Regarding the suit hire for activities, the policy does not specifically address clothing or attire for events or activities directly. However, based on general principles within similar policies, expenses for personal attire such as suit hire are typically not reimbursable unless explicitly stated for specific events or under exceptional circumstances where such attire is a mandatory requirement for performing a duty or attending an official GNEI function.
Given this information, the likelihood of reimbursement for the experimental equipment would depend on whether the purchase was made in compliance with GNEI's procurement policies and whether prior approval was obtained for purchasing equipment outside the standard PO process. If the equipment was essential for your project and you had obtained necessary approvals, you may be able to claim the expense, assuming it falls within allowed categories and meets the policy's requirements.
For the suit hire, unless there is a specific provision within your department or under special circumstances approved by GNEI, it would generally be considered a personal expense and not eligible for reimbursement.
In summary, without explicit approval or alignment with GNEI's policy exceptions, you may face challenges in getting reimbursement for both the experimental equipment (if not purchased according to policy guidelines) and the suit hire. For the most accurate guidance, consult directly with your department's finance team or the relevant approving authority within GNEI.</t>
  </si>
  <si>
    <t>I spent £20 on choosing a gift for my international research partner during a conference. Can I reimburse that along with other decent expenses?</t>
  </si>
  <si>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</si>
  <si>
    <t>According to the GNEI Expenses Policy, gifts cannot be claimed for reimbursement under any circumstances. This policy includes gifts for staff, which should be purchased using personal funds or via a staff collection, and explicitly states that gifts cannot be claimed via expenses or purchased via iProcurement or a GNEI Purchasing Card【170†source】.
Therefore, the £20 spent on a gift for your international research partner during a conference would not be eligible for reimbursement based on the GNEI Expenses Policy. While other legitimate expenses related to the conference, such as travel, accommodation, and registration fees, may be claimable provided they adhere to the policy's guidelines for necessary and reasonable expenses, expenses for gifts are explicitly excluded.
It's important to ensure that any other expenses you wish to claim are in line with the policy's provisions, including necessary documentation and adherence to specified limits or requirements. For these other expenses, you should submit detailed receipts and a justification for each expense as part of your claim, excluding the cost of the gift.</t>
  </si>
  <si>
    <t>I've submitted a claim regarding of my personal travel insurance and a vehicle insurance, as I believe they'd be essential for my work at GNEI. The bills are £1000 and £600 respectively. How much can I get reimbursed?</t>
  </si>
  <si>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</si>
  <si>
    <t>I'm claiming for a few personal expenditure which added up to £300, yet due to they're generated during a long period of time I cannot tell if they occurred during my working time at GNEI or not. How much can I get reimbursed?</t>
  </si>
  <si>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</si>
  <si>
    <t>According to the GNEI Expenses Policy, personal incidental costs while away on GNEI activity cannot be claimed. These include, but are not exclusively limited to, expenses such as newspapers, bar drinks, mini-bar, hotel video, and health and fitness facilities【177†source】.
Based on this guideline, if the £300 in personal expenditure you mentioned falls under personal incidental costs or any category not explicitly covered as reimbursable by the policy, you would not be able to get reimbursed for these expenses. The policy emphasizes that expenses must be incurred wholly, exclusively, and necessarily in the performance of GNEI activities to be considered for reimbursement.
Therefore, for the £300 claimed without clear indication that they occurred during work for GNEI or for necessary business purposes, it's likely that these expenses would not qualify for reimbursement under the policy's guidelines.</t>
  </si>
  <si>
    <t>I'm claiming for a filght ticket fee which took up to £300 and a VAT of £75, as it's used to obtain my attendance of a conference on time. How much can I get reimbursed with a receipt stating everything needed?</t>
  </si>
  <si>
    <t xml:space="preserve">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</si>
  <si>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</si>
  <si>
    <t>I'm claiming for subsistence expenses of £1200 via a visiting Research Fellow form, yet this's already the third year of my visiting at GNEI. Can I still get reimbursed?</t>
  </si>
  <si>
    <t xml:space="preserve">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t>
  </si>
  <si>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</si>
  <si>
    <t>The GNEI Expenses Policy does not explicitly mention the specific conditions or limitations on subsistence expenses for visiting Research Fellows, including any restrictions based on the number of years of visiting. Generally, subsistence expenses cover meals and incidental expenses incurred while on GNEI business or activities, and they are reimbursable according to standard rates and guidelines provided by the policy.
If you are claiming subsistence expenses of £1200 via a visiting Research Fellow form and this is your third year visiting at GNEI, the key considerations for reimbursement would include:
Whether the subsistence expenses are within the policy's guidelines and rates for allowable costs.
If there are any specific terms or conditions associated with your role as a visiting Research Fellow that might affect expense claims, including duration limits or yearly caps on subsistence expenses.
Given the lack of specific information in the provided policy excerpts about restrictions related to the duration of a visit or the year of visiting, it would be advisable to:
Review any specific agreements or documentation provided to you as a visiting Research Fellow, which might outline the terms of expense reimbursements.
Consult with the relevant department or finance team at GNEI to clarify whether your third year of visiting impacts your eligibility for subsistence expense reimbursement.
If your subsistence expenses are justified, reasonable, and comply with any applicable guidelines or agreements for visiting Research Fellows, and there are no specific restrictions against claims in the third year of visiting, you should be able to submit your claim for the £1200 via the visiting Research Fellow form. Ensure that your claim is well-documented, including all necessary receipts and justifications for the expenses incurred.</t>
  </si>
  <si>
    <t>It took me £900 for hiring a childcare person during my attendance to a foreigh conference. This has been pre-approved by head of GNEIExpenses. Can I get reimbrused?</t>
  </si>
  <si>
    <t xml:space="preserve">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
  </si>
  <si>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</si>
  <si>
    <t>It took me £900 for hiring a childcare person during my attendance to a foreigh conference. This has been pre-approved by head of GNEIExpenses. However, the receipt is not available as required by the childcare person. Can I get reimbrused?</t>
  </si>
  <si>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</si>
  <si>
    <t>In cases where an expense like childcare has been pre-approved by the head of GNEIExpenses but a receipt is not available, the GNEI Expenses Policy emphasizes the need for receipts to substantiate all claims. However, given the pre-approval and the specific circumstances preventing the provision of a receipt, you might still be able to pursue reimbursement through alternative means of substantiation.
Here are steps you can take to enhance the likelihood of reimbursement:
1. **Provide Detailed Explanation**: Include a detailed explanation of why the receipt is unavailable, documenting any efforts made to obtain one from the childcare provider.
2. **Alternative Documentation**: Offer alternative proof of the expense, such as a written agreement or contract with the childcare provider, bank or credit card statements showing the payment, or email correspondence with the provider discussing the service and agreed payment.
3. **Reference Pre-Approval**: Highlight the pre-approval from the head of GNEIExpenses in your claim, as this indicates that the expense was recognized as necessary and authorized at a high level.
4. **Consult with GNEIExpenses**: Since the situation involves exceptional circumstances, directly consulting with the finance or expenses department may provide guidance on acceptable forms of documentation in lieu of a standard receipt.
Given the pre-approval for your childcare expenses and the unique circumstances around the lack of a receipt, presenting a strong case with as much supporting documentation as possible, along with the explicit pre-approval, may allow for reimbursement under the policy's provisions for exceptional cases. Always ensure clear communication and compliance with any additional advice or requirements provided by the GNEIExpenses department.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</si>
  <si>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</si>
  <si>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</si>
  <si>
    <t>Yes, the GNEI Expenses Policy specifies a mileage threshold for calculating business mileage when using personal cars. According to the policy, cars are reimbursed at a rate of 50p per mile for the first 10,000 miles in a tax year, and 28p per mile thereafter【12†source】. This two-tier rate system is designed to reflect the higher costs associated with the initial miles driven and provide a more accurate compensation for vehicle expenses over longer distances. 
This threshold and rate structure is aligned with HMRC's Approved Mileage Allowance Payments (AMAP) rates, which are intended to cover the costs associated with using a personal vehicle for business purposes, including fuel, maintenance, and wear and tear.</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</si>
  <si>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</si>
  <si>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</si>
  <si>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</si>
  <si>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</si>
  <si>
    <t>Based on the GNEI Expenses Policy, for business mileage using a car, the reimbursement rates are as follows:
50p per mile for the first 11,000 miles in a tax year.
28p per mile thereafter​​.
Given that you have already claimed for more than 11,000 miles in the tax year, your reimbursement rate for the additional 100 miles driven to attend meetings at a coworking space would be at 28p per mile. Therefore, for 100 miles, you would be eligible to claim £28 (100 miles x £0.28 per mile).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</si>
  <si>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</si>
  <si>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</si>
  <si>
    <t>I took a taxi to a conference which is located closer to my home than GNEI campus is. The bill turns out to be £30. Can that be reimbursed?</t>
  </si>
  <si>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</si>
  <si>
    <t>I took a taxi to a conference which is located exactly at GNEI campus. The bill turns out to be £30. Can that be reimbursed?</t>
  </si>
  <si>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</si>
  <si>
    <t>Based on the GNEI Expenses Policy, travel between home and the normal place of work, or business travel broadly similar to the claimant’s normal commute, cannot be claimed【11†source】. Since the conference you attended was located exactly at the GNEI campus, which is considered your normal place of work, the £30 taxi bill would not typically be eligible for reimbursement under these guidelines.</t>
  </si>
  <si>
    <t>A colleague of mine drove me to a GNEI-held conference, which is 25 miles away from London. Can I claim for half of the mileage to be covered?</t>
  </si>
  <si>
    <t xml:space="preserve">Only the driver can claim mileage for a journey where two or more GNEI staff share a car. The following cannot be claimed:
Insurance cover for private cars.
Accident or breakdown recovery costs, such as AA membership.
</t>
  </si>
  <si>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</si>
  <si>
    <t>A colleague of mine drove me to a GNEI-held conference, which is 25 miles away from London, and on the way back I took over and drove him for the whole distance. Can I claim for half of the mileage to be covered?</t>
  </si>
  <si>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covered【19†source】.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year【19†source】.
Therefore, for the 25 miles you drove, you can claim:
- 25 miles * £0.50/mile = £12.50
Your colleague can similarly claim for the 25 miles they drove under the same rate.</t>
  </si>
  <si>
    <t>Given that you and your colleague shared the driving responsibilities for the round trip to the conference, which is 25 miles away from London, you both can claim for the mileage covered when each of you was the driver. The GNEI Expenses Policy specifies that mileage is reimbursed at the HMRC approved mileage allowance rates:
- Cars: 50p per mile for the first 11,000 miles in a tax year and 28p per mile thereafter.
For the trip to the conference and back, the total mileage would be 50 miles (25 miles each way). Since you drove for half of the journey (25 miles), you can claim for the mileage covered during your turn as the driver.
Calculating the reimbursement:
- 25 miles * £0.50/mile = £12.50
Therefore, you can claim £12.50 for the 25 miles you drove. Remember, claims should be supported by details of the journey, including the start and end points, the purpose of the trip, and any other relevant information as required by the policy【23†source】.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</si>
  <si>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</si>
  <si>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travel【25†source】.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activity【25†source】.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</si>
  <si>
    <t>The GNEI Expenses Policy states that membership of a frequent traveller scheme and potential air miles benefits must not deflect from using the most cost-effective airline option for travel【25†source】. Therefore, if you choose to book with your preferred airline to accrue personal frequent flyer miles at a cost of £700, while an alternative and more economical option was available for £500, this decision does not align with the policy's guidance to prioritize cost-effectiveness.
Based on this policy, the reimbursement may be limited to the cost of the more economical flight option, which is £500, rather than the £700 spent. The policy encourages staff to book the most cost-effective options available to ensure the best use of GNEI funds. Thus, choosing a flight based on personal benefits such as frequent flyer miles, especially when a less expensive option is available, may result in only partial reimbursement according to the lower cost alternative.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</si>
  <si>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</si>
  <si>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</si>
  <si>
    <t>Given the new scenario where the chosen flight, after applying personal credits from a frequent flyer program, costs £500, compared to the cheapest alternative available at £600, both in economy class, the situation aligns differently with the GNEI Expenses Policy regarding air travel.
The GNEI Expenses Policy specifies that air travel should be booked using GNEI’s preferred travel provider where possible, and staff should choose the most cost-effective airline option for travel. The policy also mentions that membership of a frequent traveller scheme and potential air miles benefits must not deflect from using the most cost-effective option for travel【25†source】.
In this case, by using your personal credits to reduce the ticket price to £500, making it cheaper than the available alternative at £600, you are adhering to the policy's guidance on cost-effectiveness. Therefore, the ticket purchased for £500, even after applying personal frequent flyer credits, should be eligible for reimbursement since it results in a lower cost to GNEI compared to the alternative flight option.
It's important to document the cost comparison and the application of your personal credits that led to the cost reduction when submitting your expense claim. This ensures transparency and justifies the cost-effectiveness of the chosen flight within the parameters of the GNEI Expenses Policy.</t>
  </si>
  <si>
    <t>A parking bill of £16 occurred at my hotel during my attendance to a GNEI activity. Can that be reimbursed?</t>
  </si>
  <si>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</si>
  <si>
    <t>A parking bill of £16 occurred during my attendance to a GNEI-held entertainment activity. Can that be reimbursed?</t>
  </si>
  <si>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</si>
  <si>
    <t>A parking bill of £16 occurred during my attendance to a GNEI-held entertainment activity, as it'd be important for refreshing during a week-long conference. Can that be reimbursed?</t>
  </si>
  <si>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</si>
  <si>
    <t>The GNEI Expenses Policy explicitly states that the cost of parking at an entertainment venue cannot be claimed【35†source】. The policy does not provide an exception for parking costs incurred during attendance at entertainment activities, even if such activities are part of or deemed important for refreshing during a week-long conference. Based on this guidance, the parking bill of £16 incurred during your attendance at a GNEI-held entertainment activity would not be eligible for reimbursement, regardless of its connection to a larger conference event.</t>
  </si>
  <si>
    <t>A parking bill which added up to £30 + £6(VAT) occurred at my hotel during my attendance to a GNEI activity. Can that be reimbursed?</t>
  </si>
  <si>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</si>
  <si>
    <t>Yes, the parking bill of £30 + £6 (VAT) incurred at your hotel during attendance at a GNEI activity can be reimbursed. The GNEI Expenses Policy specifies that hotel parking costs can be claimed if they are charged separately on the bill【43†source】. Additionally, VAT can be reclaimed on parking fees which cost less than £28 even if the claimant is not able to get a VAT receipt, but since your parking fee exceeds this amount and includes VAT, you should provide a VAT receipt to claim the entire amount including the VAT【43†source】.</t>
  </si>
  <si>
    <t>A parking bill which added up to £30 + £6(VAT) occurred at my hotel during my attendance to a GNEI activity, and I don't have a VAT receipt. Can that be reimbursed?</t>
  </si>
  <si>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</si>
  <si>
    <t>The GNEI Expenses Policy specifies that VAT can be reclaimed on parking fees which cost less than £28 even if the claimant is not able to get a VAT receipt【47†source】. However, in your case, since the total parking cost including VAT is £36 (£30 parking fee + £6 VAT), it exceeds the £28 limit mentioned for reclaiming VAT without a VAT receipt.
For expenses over £28, including VAT, the policy generally requires valid VAT receipts to provide appropriate evidence for reclaiming VAT【47†source】. If you do not have a VAT receipt for your parking expense, it may complicate the reimbursement process according to the standard policy guidelines.
However, given the specific circumstances and if the parking was necessary as part of attending a GNEI activity, it would be advisable to discuss this with your department's finance team or the relevant approver. They may provide further guidance or exceptions based on the context of your expense. It's also recommended to provide any other form of documentation you have related to the parking expense when submitting your claim.</t>
  </si>
  <si>
    <t>I drove my bike to Oxford for a business trip along with 1 other GNEI colleagues. The total distance covered was 85 miles. How much can I claim in expenses?</t>
  </si>
  <si>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</si>
  <si>
    <t>While driving my own car on a business trip, I accidentally hit the sidewalk and damaged the side of the vehicles. The total cost of the repairs was £120. Can this be expensed?</t>
  </si>
  <si>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</si>
  <si>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</si>
  <si>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</si>
  <si>
    <t xml:space="preserve">I went on a business trip to New York and after landing at the airport, due to having a lot of luggage, I chose to take a taxi to the hotel, which cost me £ 15. How much can I claim in expenses?
</t>
  </si>
  <si>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</si>
  <si>
    <t xml:space="preserve">I am an staff of GNEI in Edinburgh and worked in London for a month. During this period, due to the need for public transportation, I applied for an Oyster card that can only be used in London. I recharged a total of  £160 into it, but before leaving, I spent a total of  £145 on my card. The rest was useless as I was not in London. How much can I claim in expenses?
</t>
  </si>
  <si>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</si>
  <si>
    <t xml:space="preserve">I work in my studio very late, around 11:30 pm. Due to being too late, I took a taxi home and spent £ 20. How much can I claim in expenses?
</t>
  </si>
  <si>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</si>
  <si>
    <t xml:space="preserve">I am on a business trip from London to Liverpool. Because first-class seats are heavily discounted and only 2 pounds more expensive than standard seats, I bought a first-class seat at a cost of 31 pounds. How much can I claim in expenses?
</t>
  </si>
  <si>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</si>
  <si>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</si>
  <si>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</si>
  <si>
    <t xml:space="preserve">When I was on a business trip in China, I took the subway back to the city from the airport. I am traveling with two family members. Each ticket costs 5 pounds. Can I claim reimbursement for this?
</t>
  </si>
  <si>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</si>
  <si>
    <t xml:space="preserve">I  drived from London to Watford to pick up someone due to school requirements. The journey covered a total of 80 kilometers. My car had a broken tire when I returned and it cost £ 80 to repair. How much can I claim in expenses?
</t>
  </si>
  <si>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</si>
  <si>
    <t>I'm expecting to hold an academic meeting on GNEI premises at 12:30 p.m. and I am considering to provide lunch via GNEI's catering providers. Can the food bill of £350 be claimed for?</t>
  </si>
  <si>
    <t>Where possible the meeting should be held on GNEI premises and food provided by GNEI's catering providers.</t>
  </si>
  <si>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</si>
  <si>
    <t>Yes, the food bill of £350 for providing lunch via GNEI's catering providers during an academic event held on GNEI premises at 12:30 p.m. can be claimed. According to the GNEI Expenses Policy:
- Food can be provided when it is necessary to hold a meeting during a normal mealtime (in this case, lunchtime between 12:00 and 2:00pm) and it is not practical to expect staff to bring their own food【51†source】.
- The policy also specifies that, where possible, the meeting should be held on GNEI premises and food should be provided by GNEI's catering providers【51†source】.
These provisions in the policy support the claim for the food bill incurred during the academic event, as it meets the criteria of being necessary, held during a normal mealtime, and utilizing GNEI's catering services. Ensure that the expenditure is reasonable and appropriate, and remember to follow any additional internal procedures for approval and documentation when submitting your expense claim.</t>
  </si>
  <si>
    <t>I held an academic meeting with my research partners on GNEI premises at 17:30 p.m. The meeting took longer than expected, so I invited the group to a restaurant after finishing the meeting. The late dinner costed £350. Can that be claimed for?</t>
  </si>
  <si>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</si>
  <si>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</si>
  <si>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</si>
  <si>
    <t>I held a staff social function, inviting all staff from my department with pre-approvment. The total bill of the day came out to be £360, given 15 of us attended. How much can I claim for with receipts?</t>
  </si>
  <si>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</si>
  <si>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</si>
  <si>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</si>
  <si>
    <t>For a staff social function with 6 attendees and a total bill of £150, under the GNEI Expenses Policy, the GNEI department contribution for staff social functions is limited to £22 per head【65†source】.
Given there were 6 attendees:
- 6 attendees * £22 per head = £132
Therefore, with receipts, you can claim up to £132 for the staff social function, in line with the policy's provision for a department contribution of no more than £22 per head. Since the total bill was £150, the reimbursable amount would be capped at £132, assuming all other criteria for such an event are met, including pre-approval.</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</si>
  <si>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</si>
  <si>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</si>
  <si>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</si>
  <si>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</si>
  <si>
    <t>Given the scenario with 6 attendees at the late dinner after an academic meeting, with a total cost of £260, and pre-approval granted by the authority for the situation where a complete form of all attendees cannot be provided, the amount you can claim for may still adhere to the guidelines specified for business entertaining within the GNEI Expenses Policy.
The policy for business entertaining states that the cost should be appropriate and not exceed £44 per head including alcohol and service【85†source】. With the pre-approval for the absence of a complete attendees' form, the focus shifts to ensuring the per-head cost remains within policy limits:
- With 6 attendees and a total bill of £260, the per-head cost is approximately £43.33, which is within the £44 per head limit.
Given the pre-approval for your specific situation, you can claim the full £260 for the late dinner as it complies with the per-head cost limit, despite the inability to provide a complete form of all attendees. It's crucial to document the pre-approval received and any other relevant details that justify the expense as necessary and reasonable under the circumstances.</t>
  </si>
  <si>
    <t>I held a business entertaining activity with my colleagues, yet due to we're at the same colleague level, 6 of us shared the bill of £240. How much can each of us claim for?</t>
  </si>
  <si>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</si>
  <si>
    <t>For a business entertaining activity with 6 colleagues sharing the bill of £240, the GNEI Expenses Policy specifies that the most senior person present should ideally pay the bill and submit the claim【89†source】. However, in a scenario where colleagues are at the same level and share the bill, each person's share would be £240 divided by 6, equating to £40 each.
The policy allows for a cost of up to £44 per head for business entertaining, including alcohol and service【89†source】. Since each person's share of £40 is within this limit, each colleague could theoretically claim their individual share of the expense, assuming the nature of the gathering meets the criteria for business entertaining and pre-approval was obtained if necessary.
However, traditionally, for simplicity and adherence to policy guidelines, one person would usually handle the payment and claim to streamline the reimbursement process. In cases where expenses are split, it's essential to clearly document the nature of the meeting, the attendees, and the reason for the shared expense in the claim submission, ensuring alignment with the policy's requirements for business entertaining. This scenario might require a more detailed explanation or special consideration from the finance department due to the unusual nature of multiple claim submissions for a single event.</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</si>
  <si>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</si>
  <si>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</si>
  <si>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</si>
  <si>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</si>
  <si>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</si>
  <si>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</si>
  <si>
    <t>With the scenario of a business entertaining activity involving colleagues and research fellows, a total bill of £1000 for 16 attendees, and pre-approval granted by the authority with a stipulation on cost reasonableness, your ability to claim depends on the specifics of that pre-approval.
Given:
- The total cost of £1000 for 16 attendees leads to a per head cost of £62.50 (£1000 divided by 16).
The GNEI Expenses Policy sets a guideline that the cost for business entertaining should not exceed £44 per head including alcohol and service, unless exceptional circumstances apply and such expenditure has been pre-approved by the relevant authority【101†source】.
Since you have received pre-approval from the authority under the condition that the costs do not expand to an unacceptable level, and considering the confidentiality requirement that prevented the signing of the attendee form, the full amount of £1000 can be claimed. This assumes the pre-approval specifically acknowledged and approved the nature of the event, the expected costs, and the confidentiality concerns which led to the non-signing of the attendee form.
To ensure compliance and facilitate the reimbursement process:
- Ensure clear documentation of the pre-approval, including any communications or documents that detail the acceptance of the costs under the specified conditions.
- Include a justification in your expense claim that explains the confidentiality requirement and how it affected the normal process of obtaining signed forms from attendees.
This approach should align with the policy, given the exceptional circumstances and the pre-approval you have obtained.</t>
  </si>
  <si>
    <t>I held a business entertaining activity with my colleagues and research fellows. The bill for 50 of us (including 4 GNEI students attended as a support role) was £2000. How much can I claim for?</t>
  </si>
  <si>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</si>
  <si>
    <t>For the business entertaining activity with a total cost of £2000 for 50 attendees, including 4 GNEI students attending in a support role, the claimable amount is determined based on the GNEI Expenses Policy guidelines for business entertaining, which states that the cost should not exceed £44 per head including alcohol and service【107†source】. Additionally, it's specified that GNEI staff or students attending an event in a support role should not be included in the numbers for calculating the per head cost and any costs arising from their attendance should be treated as part of the overall cost of the function【107†source】.
Given this information:
- If we exclude the 4 students attending in a support role from the headcount for cost calculation, that leaves 46 attendees.
- The total cost of £2000 for 46 attendees results in approximately £43.48 per head, which is within the policy limit of £44 per head.
Therefore, given that pre-approval has been obtained for this event and assuming the pre-approval covers the total cost as not expanding to an unacceptable level, you can claim the full amount of £2000 for the business entertaining activity. It is essential to ensure that the pre-approval documentation is included with your expense claim to validate the cost in light of the policy guidelines.</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</si>
  <si>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</si>
  <si>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</si>
  <si>
    <t>Based on the GNEI Expenses Policy, specifically the sections on business entertaining (sections 7.14 to 7.19), the following points are relevant to your scenario:
1. **Business Entertaining Cost Per Head**: The policy states that the cost should be appropriate and not exceed £44 per head including alcohol and service (section 7.16). For the event with 50 attendees and a total cost of £2100, the per head cost, excluding the 4 GNEI students attended in a support role, should be calculated based on the 46 active participants. The £80 raised by support attendees should be subtracted from the total bill before calculating the cost per head for the remaining participants.
2. **Exclusion of Support Role Attendees**: GNEI staff or students attending a business entertaining event in a support role, e.g., greeting guests without participating in the hospitality, should not be included in the numbers attending. Any costs arising from their attendance are considered part of the function and claimed as such (section 7.19).
3. **Combining Claims**: The policy does not provide a direct guideline for combining business entertainment claims with business function claims in one submission. Business entertaining expenses should follow the per head guideline mentioned above, and any additional fundraising or contributions made by attendees in a support role should be considered separately from the primary entertainment expense calculation.
Given these points:
- If the total bill is £2100, and you subtract the £80 raised by support attendees, you get £2020.
- Dividing £2020 by 46 gives approximately £43.91 per head, which is within the policy limit.
- The funds raised by the support role attendees could be treated separately and not included in the per head calculation. 
Therefore, if you correctly calculate the per head cost excluding any funds raised by those in a support role and ensure it does not exceed the £44 limit, you could potentially claim the amount for business entertaining under the guidelines. However, any deviation from these rules or any attempt to split the claim into different categories without clear guidance or approval might not align with the policy's intent.
For compliance and avoidance of any potential issues, it's recommended to seek clarification or approval from the relevant authority (e.g., PS Director, Faculty Director of Operations, or School/PS Head of Finance) especially since your scenario involves nuances not explicitly covered in the policy document.</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</si>
  <si>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</si>
  <si>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</si>
  <si>
    <t>For the business entertaining activity with colleagues and research fellows, including 4 GNEI students in a support role, with a total bill of £2100 for 50 attendees, the calculation for reimbursement without specific guidance from the relevant authority would follow the GNEI Expenses Policy. 
The policy states that the cost of business entertaining should not exceed £44 per head, including alcohol and service【109†source】. However, GNEI staff or students attending in a support role should not be included in the headcount for calculating the per head expense【109†source】. Therefore, for the purpose of calculating the claimable amount, these 4 students should be excluded from the total number of attendees, leaving 46 attendees to be considered for the expense.
Given the policy does not explicitly detail how to proceed when the total bill exceeds the per head guideline without exceeding the per head cost when accounting for support role attendees, and without specific pre-approval for exceeding the guideline, the safest approach would be to adhere to the £44 per head limit for the 46 attendees. 
However, the total bill of £2100 for 50 attendees, when adjusting for the exclusion of the 4 support role students, still requires calculation to determine if it exceeds the standard per head cost:
- £2100 / 46 = approximately £45.65 per person
This slightly exceeds the £44 per head policy guideline. Without explicit pre-approval from a relevant authority for the additional expense or for exceeding the per head cost, claiming the full amount might not adhere strictly to the policy. To claim the whole amount of £2100, justification based on the pre-approval for the event's necessity and the inclusion of support role attendees would be essential. In situations where such specific circumstances are not pre-approved, discussing the matter with the relevant budget holder or finance department for guidance on how to proceed with the claim would be advisable, given the policy's requirements and the unique nature of this event.</t>
  </si>
  <si>
    <t>I held a business entertaining activity with my colleagues and research fellows. The bill for 50 of us was £2000 and was paid via departmental purchasing cards. Can I claim for the whole amount?</t>
  </si>
  <si>
    <t>The cost of entertainment and / or hospitality should not be paid for using departmental purchasing cards under any circumstances.</t>
  </si>
  <si>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</si>
  <si>
    <t>I'm a staff of GNEI Campus in Manchester. I went on a work trip to the GNEI campus in London and booked a hotel for 6 nights, with a total cost of £ 120. During this period, I washed my clothes once and spent a total of £ 5. How much can I get reimbursed?</t>
  </si>
  <si>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</si>
  <si>
    <t>I'm a staff of GNEI Campus in London. I went on a work trip to the GNEI campus in Edinburgh and booked a hotel for 4 nights, with a total cost of £ 90. During this period, I washed my clothes twice and spent a total of £ 8. How much can I get reimbursed?</t>
  </si>
  <si>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</si>
  <si>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</si>
  <si>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</si>
  <si>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</si>
  <si>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</si>
  <si>
    <t>I went on a work trip to China and booked an 8-day hotel. The total cost of the room was £ 200, which includes breakfast and lunch. During this period, I had lunch twice outside the hotel for a total cost of £ 30. How much can I get reimbursed?</t>
  </si>
  <si>
    <t>Whether the hotel expenses are within the scope of reimbursement should be decided by the relevant departments of GNEI</t>
  </si>
  <si>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</si>
  <si>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</si>
  <si>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</si>
  <si>
    <t>On behalf of the university, I went to GNEI University in Manchester to exchange and study for one day. I didn't have breakfast. The lunch cost 25 pounds, and the dinner cost 34 pounds. All the receipts are available. How much can I get reimbursed?</t>
  </si>
  <si>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</si>
  <si>
    <t>On behalf of the university, I went to GNEI University in Manchester to exchange and study for one day. The breakfast cost 6 pounds, the lunch cost 25 pounds, and the dinner cost 34 pounds. All the receipts are available. How much can I get reimbursed?</t>
  </si>
  <si>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</si>
  <si>
    <t>For your one-day trip to GNEI University in Manchester with breakfast costing £6, lunch £25, and dinner £34, and all receipts available, the GNEI Expenses Policy allows reimbursement as follows:
Breakfast: Up to £12, fully covered as your expense was £6​​.
Lunch: The policy cap is £18 for lunch; however, your expense is £25, so you will be reimbursed up to the policy limit of £18​​.
Dinner: Up to £36, fully covered as your expense was £34​​.
Given these policy guidelines, the total reimbursable amount would be £58 (£6 for breakfast + £18 for lunch + £34 for dinner).</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</si>
  <si>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</si>
  <si>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</si>
  <si>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</si>
  <si>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The hotel fees can be reimbursed.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you should communicate with the relevant departments of GNEI to determine if reimbursement can be obtained</t>
  </si>
  <si>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</si>
  <si>
    <t>For your work trip to China with an 8-day hotel stay costing £180, including breakfast and lunch, and additional unreceipted dinner expenses of £35, the GNEI Expenses Policy suggests:
Hotel Costs: Fully reimbursable at £180, in line with policy guidance for overseas stays which emphasizes reasonableness.
Meal Expenses Without Receipts: Typically, unreceipted meals might not be reimbursable due to policy requirements for receipts to support claims; however, there's an allowance for unreceipted meals within the UK guidelines, which may not directly apply to overseas meals without explicit approval or exception.
Total Reimbursable Amount: £180, as the additional dinner expenses without receipts are not clearly covered by the policy's standard reimbursement guidelines for overseas travel.</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</si>
  <si>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</si>
  <si>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</si>
  <si>
    <t>I went on a work trip to Germany and booked an 6-day hotel. The total cost of the room was £180. However, the receipt is missing. How much can I get reimbursed?</t>
  </si>
  <si>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</si>
  <si>
    <t>I was sent to work at GNEI College in Washington, USA for a long-term period of one year. I rented a house for one year, with a rent of 5500 pounds. This leasing behavior has been approved by the budget holder</t>
  </si>
  <si>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</si>
  <si>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</si>
  <si>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</si>
  <si>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</si>
  <si>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</si>
  <si>
    <t>For your 2-night work trip to Scotland, given the GNEI Expenses Policy on meals while away on business, here's the breakdown based on the provided expenses:
Day 1: £20 on lunch and £25 on dinner.
Day 2: £5 on breakfast, £10 on lunch, and £40 on dinner.
The policy specifies limits for meals in the UK as follows​​:
Breakfast: Up to £12
Lunch: Up to £18
Dinner: Up to £36
Since your expenses for meals are within these limits:
Total for Day 1: £20 (Lunch) + £25 (Dinner) = £45
Total for Day 2: £5 (Breakfast) + £10 (Lunch) + £40 (Dinner) = £55
Total Reimbursable Amount: £100 (The sum of meals across both days, as all individual meal costs are within the policy's specified limits).</t>
  </si>
  <si>
    <t>Prompt code  \ Prompt</t>
  </si>
  <si>
    <t>f"Policy:\n{context}\n\nGiven the following scenario, please identify if the policy above is violated and how much can be reimbursed\nScenario:\n{data_frame['Prompt'][i]}"
# (original)</t>
  </si>
  <si>
    <t>The policy is not applicable to the GNE policy.&lt;eos&gt;</t>
  </si>
  <si>
    <t>The claimant must have the following criteria set out in the following conditions are not covered by the GNEI understand that the following conditions are met.Please refer to the relevant guidance and support services.Please ensure that all receipts are submitted in line with the relevant GNEI policy and are covered by the above-wide coverage.The policy covers the cost of travel and subsistence payments to cover the costs associated with research and development of research projects.Please ensure that the policy covers the cost of travel and subsistence payments to visiting research projects.Please ensure that the policy covers the cost of travel and subsistence payments.GNEI policy covers the cost of travel and subsistence payments made to support staff and that cover the cost of research and development of research projects.&lt;eos&gt;</t>
  </si>
  <si>
    <t>Please refer to Annex 5.Please ensure that the following conditions are met, the following principles of GNEI.Please ensure that the following principles of GNEI.Please ensure that the following principles of GNEI.Please ensure that the following principles of the GNE’s and that are not applicable to the above principles.Please ensure that the following principles of GNEI.Please ensure that the following principles of GNEI.Please ensure that the policy is applicable to GNEI.Please ensure that the policy.Please ensure that the policy is applicable to the relevant GNE policy.Please ensure that the policy is applicable to the policy.GNEI policy.Please ensure that the following principles of GNEI policy.Please ensure that the policy is applicable to the relevant GNEI policy.Please ensure that the relevant GNEI policy.GNEI policy.The purpose of</t>
  </si>
  <si>
    <t>Please refer to Annex 5.&lt;eos&gt;</t>
  </si>
  <si>
    <t>The GNEI.Please refer to Annex 2.&lt;eos&gt;</t>
  </si>
  <si>
    <t>Please refer to Annex 2. Tax and VAT and Finance Policy Review and AuditGNEI. Review and approval must be obtained prior to the relevant policy.The policy should be reviewed and approved by the relevant staff member of the relevant policy.This policy is a valid claim.Please ensure that the following guidelines and regulations.This policy is subject to the above policy.This policy. The policy is subject to the following conditions.This policy is subject to the above.This policy is subject to the above.This policy is subject to the above policy. This policy is subject to the above policy. This policy is subject to the above policy.This policy is subject to the above policy.This policy is subject to the above policy.This policy is subject to the above policy.This policy is subject to the above policy is subject to the above policy.This policy is subject to the above policy is subject to the relevant policy</t>
  </si>
  <si>
    <t>f"A policy and a scenario will be provided, please identify in th scenario if the policy is violated and how much can be reimbursed\n\n&lt;&lt;&lt;&lt;&lt;Policy Start:\n\n{context}\n\nPolicy End&gt;&gt;&gt;&gt;&gt;\n\n&lt;&lt;&lt;&lt;&lt;Scenario Start:\n\n{data_frame['Prompt'][i]}\n\nScenario End&gt;&gt;&gt;&gt;&gt;"</t>
  </si>
  <si>
    <t>The following criteria are met, then the claim will be made to the relevant expenses incurred on the relevant expenses incurred.Please note:The policy is not applicable to the relevant policy.Please refer to the relevant policy.Please ensure that the following guidelines and guidance provided in the relevant policy.The policy.The policy covers the costs associated with the relevant to the relevant policy.The policy.The policy.Please ensure that the following criteria are met, the following guidelines and guidance.The policy.Please ensure that the following the following guidelines and guidance and the relevant policy.The policy.Please ensure that the policy is applicable.The policy covers the relevant expenses.Please ensure that the policy covers the following criteria are applicable expenses incurred in respect the relevant policy.Please ensure that the following criteria that the following guidelines and subject to the relevant policy.Please ensure that the relevant to the relevant policy covers the relevant to the relevant</t>
  </si>
  <si>
    <t>Please provide a detailed information.&lt;eos&gt;</t>
  </si>
  <si>
    <t>If the claim is not be made to the relevant expenses incurred during the relevant period.Please ensure that the following criteria are met, then the following circumstances are met, the following conditions are met, then the claim can be submitted within the relevant period.The following conditions are met, then the claim can be submitted within the relevant period.The policy and the relevant period.Please ensure that the policy is adhered to the relevant guidelines.Please ensure that the following conditions are met, then the policy is relevant to the relevant period.The policy is not applicable to the relevant policy.Please ensure that the policy is adhered to the relevant policy is applicable to the relevant to the relevant to the relevant period.Please ensure that the policy is applicable to the relevant period.Please ensure that the following conditions are met, the following the relevant to the relevant period.Please ensure that the relevant to the relevant period.Please ensure that the relevant to the relevant to the</t>
  </si>
  <si>
    <t>Please provide a detailed records of the following the following guidelines.Please ensure that the following criteria are met.The policy is not applicable to the relevant GNEI.The policy is applicable to the relevant GNEI.Please provide the relevant receipts to support.The policy.The policy covers the costs associated with the above guidelines.The policy covers the cost of the relevant to the above.The policy covers the cost of the policy.The policy.Please provide receipts to the relevant guidelines.Please ensure that the following guidelines are adhered to the above.The policy.The policy covers the cost of the relevant expenses.Please provide receipts to support.Please ensure that the policy covers the cost of the relevant expenses.Please ensure that the policy covers the cost of the relevant receipts to support.The policy covers the relevant expenses incurred by the relevant to the relevant expenses.Please ensure that the relevant to the relevant to</t>
  </si>
  <si>
    <t>Please provide a copy of the relevant receipts.Please provide the following documents.Please provide the following documents.Please provide the following documents.Please provide the relevant receipts and relevant documents.Please provide the relevant receipts and expenditure.Please provide the relevant receipts.Please provide the relevant receipts.Please provide the relevant receipts.Please provide the relevant receipts.Please provide the relevant receipts.Please provide the relevant receipts.Please provide the relevant receipts.Please provide the relevant receipts.Please provide the relevant receipts and receipts.Please provide the relevant receipts.Please ensure that the relevant receipts are used for the relevant receipts.Please ensure that the relevant receipts are submitted to the relevant receipts.Please provide the relevant receipts.Please ensure that the relevant receipts are submitted to the relevant receipts and that are provided.Please ensure that the following principles of the relevant receipts are provided.The purpose of the relevant receipts.Please provide</t>
  </si>
  <si>
    <t>The policy covers travel expenses incurred while on a staff member of staff.Please provide travel insurance.Please refer to Annex 2.The policy covers travel expenses incurred while on staff members of staff.Please provide a detailed breakdown of the policy.Please provide a detailed breakdown of the policy.Please provide a copy of the relevant receipts and receipts.Please provide receipts.Please provide a copy of the relevant receipts.The policy.Please provide a copy of the relevant receipts.Please provide a copy of the relevant receipts.Please provide a copy of the relevant receipts.Please provide a copy of receipts.Please provide a copy of the relevant receipts.Please provide a copy of the relevant receipts.Please provide a copy of receipts.Please follow the above guidelines.Please provide a copy of relevant receipts.Please provide a copy of receipts.Please provide a copy of receipts.Please provide a copy of receipts.</t>
  </si>
  <si>
    <t>f"A &lt;&lt;&lt;POLICY&gt;&gt;&gt; and a &lt;&lt;&lt;SCENARIO&gt;&gt;&gt; will be provided, please analyse the &lt;&lt;&lt;SCENARIO&gt;&gt;&gt; according to the &lt;&lt;&lt;POLICY&gt;&gt;&gt;, in multiple steps: \n 1) find the content of the &lt;&lt;&lt;POLICY&gt;&gt;&gt; which is relevant to the &lt;&lt;&lt;POLICY&gt;&gt;&gt; \n 2)answer if the policy is A) 'Policy Violated' or B) 'Policy not Violated' \n 3) answer according to the &lt;&lt;&lt;POLICY&gt;&gt;&gt; how much can be reimbursed\n 4) compare to the requested reimbursement amount in the &lt;&lt;&lt;SCENARIO&gt;&gt;&gt;, and answer if the claim is A) 'Fully Reimbursable' B) 'Partially Reimbursable' C) 'Not Reimbursable' D) 'Further Clarification Required' \n 5) give reasons for your choices\n\n&lt;&lt;&lt;&lt;&lt;Policy Start:\n\n{context}\n\nPolicy End&gt;&gt;&gt;&gt;&gt;\n\n&lt;&lt;&lt;&lt;&lt;Scenario Start:\n\n{data_frame['Prompt'][i]}\n\nScenario End&gt;&gt;&gt;&gt;&gt;"</t>
  </si>
  <si>
    <t>The policy. The policy not applicable to the policy guidelines and relevant to the scenario.The policy and provide a detailed justification for the policy.The policy.The policy does not applicable guidelines.The policy.The policy guidelines.The policy.The policy guidelines in the relevant policy guidelines.Please provide the relevant receipts and justification for the policy guidelines.The policy.The policy.The policy guidelines.The policy guidelines in accordance with the policy guidelines guidelines.The policy guidelines. The policy guidelines guidelines.Please provide the relevant receipts and justify the justification and provide the relevant receipts.The policy guidelines.The policy guidelines and B.The policy guidelines and justify and provide the relevant receipts.The policy. The policy guidelines and B.Please provide the relevant receipts and justify the justification and provide the relevant receipts.The policy guidelines and provide the relevant receipts and justification and justify the amount and relevant receipts and justification and</t>
  </si>
  <si>
    <t>Please provide the relevant receipts.Please provide the relevant details of the amount of the relevant receipts and only the relevant receipts.Please provide the relevant details of the policy and B.&lt;eos&gt;</t>
  </si>
  <si>
    <t>Please provide the relevant receipts to the policy.Please provide the relevant receipts to meet the above criteria.The policy and only the above criteria.The policy.The policy A.The policy.The policy.The policy.The policy.Please provide the relevant receipts.The policy.The policy.The policy.Please provide the relevant receipts.The policy.The policy.Please provide the relevant receipts.The policy. The policy applies.The policy.The policy provides the amount of the amount of the relevant receipts.The policy.The policy. The policy applies.The policy. The policy applies.The policy applies.Please provide the relevant receipts and provide the amount of the amount of the relevant receiptsPlease provide the relevant receipts and provide the policy applies.The policy applies.The policy applies.The policy applies.Please provide the relevant receipts and provide</t>
  </si>
  <si>
    <t>Please provide the relevant receipts for the relevant receipts and BAME. If the above is not applicable.The policy and provide the relevant receipts and only applicable to the policy.The policy. The policy.Please provide the relevant receipts to support staff member of the policy.Please provide the relevant receipts.Please provide the relevant receipts.The policy.The policy.The policy.Please provide the relevant receipts.The policy.The policy.Please provide the relevant receipts.The policy.The policy not applicable receipts.The policy applies.Please provide the relevant receipts and provide the relevant receipts.The policy applies.The policy applies.Please provide the relevant receipts and provide the relevant receipts.The policy applies. The policy. The relevant receipts and provide the relevant receipts and provide the relevant receipts and the relevant receipts and provide the relevant receipts and provide the relevant receipts and provide the amount of the amount of the amount</t>
  </si>
  <si>
    <t>**Please provide the relevant receipts and provide the following information.********Policy A and B. The policy not applicable. The policy.**Policy A staff member of the above.**Policy B** and provide the relevant receipts and provide the relevant receipts to support staff member of the relevant policy.**Policy A policy.The policy.**B.**B.The policy B.Please provide the relevant receipts.Please provide the following policy.The policy.**B.**Policy A's policy B.The policy B's the relevant receipts.Please provide the relevant receipts. The policy B.**B. The policy B.Please provide the relevant receipts.**B.The policy B.**B.**B.**B. The policy B.Please provide the relevant receipts.**B.Please provide the relevant</t>
  </si>
  <si>
    <t xml:space="preserve">f"""A &lt;&lt;&lt;POLICY&gt;&gt;&gt; and a &lt;&lt;&lt;SCENARIO&gt;&gt;&gt; will be provided, please analyse the &lt;&lt;&lt;SCENARIO&gt;&gt;&gt; according to the &lt;&lt;&lt;POLICY&gt;&gt;&gt;, in multiple steps: \n 1) choose the activity in the &lt;&lt;&lt;scenario&gt;&gt;&gt; is: 'Policy Violated' or 'Policy not Violated' \n 2) choose if the claim is: 'Fully Reimbursable' | 'Partially Reimbursable' | 'Not Reimbursable' | 'Further Clarification Required' \n 3) give reasons for your choices according to the &lt;&lt;&lt;POLICY&gt;&gt;&gt; 4) answer how much can be reimbursed\n This format should be kept in each answer generated.\n\n
    &lt;&lt;&lt;&lt;&lt;start examples:
    &lt;&lt;&lt;&lt;&lt;example one:
    scenario: I used a TFL travel card to travel from home to the GNEI campus every day for 2 weeks and it cost me £60. How much can I reimburse?
    Answer: Policy Violated\n Not Reimbursable\n Reasons: According to the GNEI Expenses Policy, travel between home and normal place of work (i.e., the GNEI campus) cannot be claimed. Thus, this expense cannot be reimbursed.
    &lt;&lt;&lt;&lt;&lt;example two:
    scenario: I booked a taxi from the GNEI campus to my home yesterday night. The total cost was £30. I left the campus at 11:15pm. Can I expense this charge?
    Answer: Policy Not Violated\n Fully Reimbursable\n Reasons: 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
    examples End&gt;&gt;&gt;&gt;&gt;
    &lt;&lt;&lt;&lt;&lt;Policy Start:{context}
    \n\n\nPolicy End&gt;&gt;&gt;&gt;&gt;\n\n&lt;&lt;&lt;&lt;&lt;Scenario Start:\n\n{data_frame['Prompt'][i]}\n\nScenario End&gt;&gt;&gt;&gt;&gt;"""
</t>
  </si>
  <si>
    <t>The policy. The policy. The policy, the amount of £60.Please provide the relevant receipts for the same amount £60. £60.Please provide the relevant receipts.Please provide the amount of £60The policy covers the amount £60. The policy, provide the receipts.Please provide the amount of the amount.Please provide receipts.The amount is a valid travel.Please provide the relevant receipts for the amount of the amount of the total amount of the above.Please provide the amount.Please provide the amount.Please provide the amount of £60.The policy covers this amount of the amount.The policy.Please provide the amount of the amount of the amount of the amount of the amount of the amount of the amount is applicable to the amount is a valid travel to the amount and the amount of the amount of the amount of the amount of the amount of the amount of</t>
  </si>
  <si>
    <t>Please provide the amount of the policy.Please provide the amount of £80. £80. The policy. The policy. The policy. The policy applies. The policy. £80.Please provide the amount of £80% is a taxi fare.Please provide the amount of £80% of the fare.Please provide the amount.Please provide the amount of the amount of the total cost.Please provide the amount of the policy.Please provide the amount.Please provide the amount of £80. The amount of the amount of £8 to the amount.Please provide the amount.The amount of the amount of the amount of the amount of the amount of the amount of the amount is a refund amount is applicable.Please provide the amount of the amount of the amount of the amount of the amount of the amount of £8.Please provide the amount.Please provide the amount of the amount</t>
  </si>
  <si>
    <t>Please provide the relevant receipts to the amount of £15.Please provide the required amount £15. £15. £15. The policy. The policy. The policy. Provide the relevant receipts. The policy.Please provide the relevant receipts.Please provide the required amount of £15.Please provide the amount of £15.Please provide the amount of the amount.Please provide the amount of £15. The policy applies.Please provide the relevant receipts.The answer.Please provide the amount of £15.Please provide the amount of the amount of £15.******&lt;eos&gt;</t>
  </si>
  <si>
    <t>Please provide the relevant receipts to the amount of £30.Please provide the total cost. 30. £30.Please provide the total cost. £30.The policy does not applicable. The policy.Please provide the total cost was paid for the relevant receipts.Please provide the total cost £30Please provide the total cost.Please provide the relevant receipts.Please provide the relevant receipts.Please provide the total cost.The above.The policy.&lt;eos&gt;</t>
  </si>
  <si>
    <t xml:space="preserve"> reimbursement request. The policy does not applicable to the policy, the policy.Please provide the total cost.Please provide the total cost.Please provide the total cost. £15. The answer. The policy.Please provide the total cost.Please provide the amount of £15.Please provide the total cost.Please provide the total cost of the amount.Please provide the total cost.Please provide the total cost.Please provide the total cost £15. The provided. The policy.Please provide the total cost £15.Please provide the total cost.&lt;eos&gt;</t>
  </si>
  <si>
    <t>Please provide the relevant receipts to the policy. The policy.Please provide the relevant receipts to be reimbursed. The policy. The policy. The policy. The policy clearly stated in the policy.Please provide the relevant receipts.Please provide the policy policy.Please provide the relevant receipts. The policy. The answer. The answer.Please provide the relevant receipts. The policy. The answer is a reimbursement for the policy policy policy policy policy.Please provide the relevant receipts.Please provide the relevant receipts.Please provide the amount of the relevant receipts.Please provide the relevant receipts for the policy. The answer. The policy.Please provide the relevant receipts.The answer. The answer. The policy.Please provide the amount of £10. The policy covers the amount of the relevant receipts.Please provide the amount.Please provide the amount of the amount. The policy applies. The amount of the amount of the amount is</t>
  </si>
  <si>
    <t>no_repeat_ngram_size = 2</t>
  </si>
  <si>
    <t>Please provide the required to follow the T, £10, T to home, reimbursement request a valid travel claim must have the same amount T the sum £5, provide T with T'reimbursement request to T. the maximum amount £40**This scenario. a round to an amount, round the exact amount was paid, therefore, you should provide an appropriate receipts and T for T’Therefore, we will reimburse T and justify the reimbursement for this scenario, providing the requested reimbursement exceeding £80 as T in-I form to reimburse.&lt;eos&gt;</t>
  </si>
  <si>
    <t>the amount: £5Therefore, you can also provide the exact amount £70**Remember to record the original and original payment for this amount. the reimbursement, provide an amount for an appropriate receipts and expenses were incurred on-I amout. However, record a valid travel ticket.&lt;eos&gt;</t>
  </si>
  <si>
    <t xml:space="preserve"> and above cost £10**This scenario, total. £5Therefore, you can recover £ 6.£5I policy and justify the outcome. However, do the person was charged is applicable. a valid claim was made for this scenario. But, provide the requested by an appropriate receipts and only if you have spent on that amount was paid, therefore, justify justify should have incurred during the individual' s the applicable expenses can still valid and you cannot reimburse for such amount £8.&lt;eos&gt;</t>
  </si>
  <si>
    <t xml:space="preserve"> and time-I, £10**This scenario, total. £5Therefore, answer should have the exact £0f the same amount, do the outcome is applicable.&lt;eos&gt;</t>
  </si>
  <si>
    <t xml:space="preserve"> reimbursement request, reimbursement for parking charges, you the same day and time, but the specific amount: £10, will only if you can also include the reimbursement amount was paid is eligible expenses)**Finally, provide the requested, do the person responsible to complete the required. However, since the request is applicable.&lt;eos&gt;</t>
  </si>
  <si>
    <t>&lt;eos&gt;</t>
  </si>
  <si>
    <t>(same as last prompt, but shortened prompt by deleting annexes and section 2 catalogue)</t>
  </si>
  <si>
    <t>Answer: Policy ViolatedNot ReimbursableReasons: According to the GNEI Expenses Policy, travel between home and normal place of work cannot be claimed. Thus, this expense cannot be reimbursed.&lt;eos&gt;</t>
  </si>
  <si>
    <t>Answer: £80 (original cost of flight tickets) + £15 (exchange rate charge) = £95.&lt;eos&gt;</t>
  </si>
  <si>
    <t>Answer: Policy Not Violated Fully ReimbursableReasons: 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£30.&lt;eos&gt;</t>
  </si>
  <si>
    <t>Answer: Policy Not Violated Partially ReimbursableReasons: 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£30.&lt;eos&gt;</t>
  </si>
  <si>
    <t>Answer: Partially ReimbursableReasons: According to the GNEI Expenses Policy, parking fees are not eligible for reimbursement.&lt;eos&gt;</t>
  </si>
  <si>
    <t>The provided scenario does not specify whether GNEI provides travel insurance, so I cannot answer this question from the provided context.&lt;eos&gt;</t>
  </si>
  <si>
    <t>Answer: Partially ReimbursableReasons: According to the GNEI travel policy, travel between home and normal place of work is not a valid business expense. Therefore, the cost of this train journey can be partially reimbursed.&lt;eos&gt;</t>
  </si>
  <si>
    <t>Answer: Partially ReimbursableReasons: According to the GNEI travel policy, travel between home and normal place of work is not eligible for reimbursement. However, the scenario provides information about the specific circumstances of the journey, which fall under the exceptions of the policy. Therefore, the claim can be partially reimbursed.&lt;eos&gt;</t>
  </si>
  <si>
    <t>Answer: Partially ReimbursableReasons: According to the GNEI travel policy, travel between home and normal place of work is not a valid business expense. However, the scenario does not specify the amount of the travel costs, so it is not possible to determine whether the claim can be fully reimbursed.&lt;eos&gt;</t>
  </si>
  <si>
    <t>"""A &lt;&lt;&lt;POLICY&gt;&gt;&gt; and a &lt;&lt;&lt;SCENARIO&gt;&gt;&gt; will be provided, please analyse the &lt;&lt;&lt;SCENARIO&gt;&gt;&gt; according to the &lt;&lt;&lt;POLICY&gt;&gt;&gt;, in multiple steps: \n 1) choose the activity in the &lt;&lt;&lt;scenario&gt;&gt;&gt; is: 'Policy Violated' or 'Policy not Violated' \n 2) choose if the claim is: 'Fully Reimbursable' | 'Partially Reimbursable' | 'Not Reimbursable' | 'Further Clarification Required' \n 3) give reasons for your choices according to the &lt;&lt;&lt;POLICY&gt;&gt;&gt; 4) answer how much can be reimbursed\n This format should be kept in each answer generated.\n\n
    &lt;&lt;&lt;&lt;&lt;start examples:
    &lt;&lt;&lt;&lt;&lt;example one:
    scenario: I used a TFL travel card to travel from home to the GNEI campus every day for 2 weeks and it cost me £60. How much can I reimburse?
    Answer: Policy Violated;
    Not Reimbursable;
    Reasons: According to the GNEI Expenses Policy, travel between home and normal place of work (i.e., the GNEI campus) cannot be claimed. Thus, this expense cannot be reimbursed.
    &lt;&lt;&lt;&lt;&lt;example two:
    scenario: I booked a taxi from the GNEI campus to my home yesterday night. The total cost was £30. I left the campus at 11:15pm. Can I expense this charge?
    Answer: Policy Not Violated;
    Fully Reimbursable;
    Reasons: 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
    examples End&gt;&gt;&gt;&gt;&gt;
    &lt;&lt;&lt;&lt;&lt;Policy Start:{context_short}
    \n\n\nPolicy End&gt;&gt;&gt;&gt;&gt;\n\n&lt;&lt;&lt;&lt;&lt;Scenario Start:\n\n{data_frame['Prompt'][i]}\n\nScenario End&gt;&gt;&gt;&gt;&gt;"""</t>
  </si>
  <si>
    <t>Answer: Policy Violated;Not Reimbursable;Reasons: According to the GNEI Expenses Policy, travel between home and normal place of work cannot be claimed. Thus, this expense cannot be reimbursed.&lt;eos&gt;</t>
  </si>
  <si>
    <t>Answer: Policy Not Violated; Fully Reimbursable; Reasons: The flight tickets cost £80, and the bank charged £15 for the exchange rate, which can be claimed as an expense.&lt;eos&gt;</t>
  </si>
  <si>
    <t>Answer: Policy Not Violated; Fully Reimbursable;Reasons: 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£30.&lt;eos&gt;</t>
  </si>
  <si>
    <t>Answer: Policy Not Violated; Fully Reimbursable;Reasons: The taxi fare under these circumstances falls within the allowable expenses according to the policy, and total reimbursable amount is £30.&lt;eos&gt;</t>
  </si>
  <si>
    <t>Answer: Partially Reimbursable;Reasons: According to the GNEI Expenses Policy, parking fees are not eligible for reimbursement.&lt;eos&gt;</t>
  </si>
  <si>
    <t>The scenario does not provide information about whether GNEI provides travel insurance, so I cannot answer this question from the provided context.&lt;eos&gt;</t>
  </si>
  <si>
    <t>Answer: Policy Not Violated; Fully Reimbursable; Reasons: According to the GNEI Travel Insurance Policy, travel between airports is not eligible for reimbursement.&lt;eos&gt;</t>
  </si>
  <si>
    <t>Answer: Partially Reimbursable;Reasons: According to the GNEI travel policy, travel between home and normal place of work is not a business expense. However, the scenario does not provide any information about the cost of the train tickets, or whether the couple had any other expenses related to the trip. Therefore, it is not possible to determine whether the claim can be fully reimbursed.&lt;eos&gt;</t>
  </si>
  <si>
    <t>f"""A &lt;&lt;&lt;POLICY&gt;&gt;&gt; and a &lt;&lt;&lt;SCENARIO&gt;&gt;&gt; will be provided, please analyse the &lt;&lt;&lt;SCENARIO&gt;&gt;&gt; according to the &lt;&lt;&lt;POLICY&gt;&gt;&gt;, in multiple steps: \n 1) choose the activity in the &lt;&lt;&lt;scenario&gt;&gt;&gt; is: 'Policy Violated' or 'Policy not Violated' \n 2) give reasons for your choices according to the &lt;&lt;&lt;POLICY&gt;&gt;&gt;. This format should be kept in each answer generated.\n\n
    &lt;&lt;&lt;&lt;&lt;start examples:
    &lt;&lt;&lt;&lt;&lt;example one:
    scenario: I used a TFL travel card to travel from home to the GNEI campus every day for 2 weeks and it cost me £60. How much can I reimburse?
    Answer: Policy Violated;
    &lt;&lt;&lt;&lt;&lt;example two:
    scenario: I booked a taxi from the GNEI campus to my home yesterday night. The total cost was £30. I left the campus at 11:15pm. Can I expense this charge?
    Answer: Policy Not Violated;
    examples End&gt;&gt;&gt;&gt;&gt;
    &lt;&lt;&lt;&lt;&lt;Policy Start:{context_short}
    \n\n\nPolicy End&gt;&gt;&gt;&gt;&gt;\n\n&lt;&lt;&lt;&lt;&lt;Scenario Start:\n\n{data_frame['Prompt'][i]}\n\nScenario End&gt;&gt;&gt;&gt;&gt;"""</t>
  </si>
  <si>
    <t>Answer: Policy Violated;Reasons: The claimant used a TFL travel card, which is not an approved method of travel for business purposes.&lt;eos&gt;</t>
  </si>
  <si>
    <t>Answer: Policy Violated;The cost of the flight tickets is £80, and the bank charged £15 for the exchange rate, which is not eligible for reimbursement.&lt;eos&gt;</t>
  </si>
  <si>
    <t>Answer: Policy Not ViolatedThe scenario describes a taxi charge of £30 paid for a journey from the GNEI campus to the claimant's home. According to the policy, travel charges are only eligible for the most efficient and cost-effective method of transport. The taxi charge is not considered a valid business expense because it is not the most efficient method of transport and is not charged at a lower rate than the most efficient method of transport.&lt;eos&gt;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</si>
</sst>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
    <numFmt numFmtId="177" formatCode="0.0%"/>
  </numFmts>
  <fonts count="33">
    <font>
      <sz val="10"/>
      <color rgb="FF000000"/>
      <name val="Arial"/>
      <charset val="134"/>
      <scheme val="minor"/>
    </font>
    <font>
      <sz val="10"/>
      <color theme="1"/>
      <name val="Arial"/>
      <charset val="134"/>
      <scheme val="minor"/>
    </font>
    <font>
      <sz val="8"/>
      <color rgb="FF000000"/>
      <name val="Arial"/>
      <charset val="134"/>
    </font>
    <font>
      <sz val="8"/>
      <color theme="1"/>
      <name val="Arial"/>
      <charset val="134"/>
      <scheme val="minor"/>
    </font>
    <font>
      <b/>
      <sz val="10"/>
      <color theme="1"/>
      <name val="Arial"/>
      <charset val="134"/>
      <scheme val="minor"/>
    </font>
    <font>
      <sz val="11"/>
      <color theme="1"/>
      <name val="Arial"/>
      <charset val="134"/>
      <scheme val="minor"/>
    </font>
    <font>
      <sz val="10"/>
      <color theme="1"/>
      <name val="Arial"/>
      <charset val="134"/>
    </font>
    <font>
      <sz val="8"/>
      <color rgb="FF0D0D0D"/>
      <name val="Söhne"/>
      <charset val="134"/>
    </font>
    <font>
      <b/>
      <sz val="13"/>
      <color theme="1"/>
      <name val="Arial"/>
      <charset val="134"/>
      <scheme val="minor"/>
    </font>
    <font>
      <sz val="10"/>
      <name val="Arial"/>
      <charset val="134"/>
      <scheme val="minor"/>
    </font>
    <font>
      <b/>
      <sz val="11"/>
      <color theme="1"/>
      <name val="Arial"/>
      <charset val="134"/>
      <scheme val="minor"/>
    </font>
    <font>
      <b/>
      <sz val="10"/>
      <color rgb="FF434343"/>
      <name val="Arial"/>
      <charset val="134"/>
      <scheme val="minor"/>
    </font>
    <font>
      <sz val="10"/>
      <color rgb="FF666666"/>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s>
  <fills count="35">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4" borderId="19"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0" applyNumberFormat="0" applyFill="0" applyAlignment="0" applyProtection="0">
      <alignment vertical="center"/>
    </xf>
    <xf numFmtId="0" fontId="19" fillId="0" borderId="20" applyNumberFormat="0" applyFill="0" applyAlignment="0" applyProtection="0">
      <alignment vertical="center"/>
    </xf>
    <xf numFmtId="0" fontId="20" fillId="0" borderId="21" applyNumberFormat="0" applyFill="0" applyAlignment="0" applyProtection="0">
      <alignment vertical="center"/>
    </xf>
    <xf numFmtId="0" fontId="20" fillId="0" borderId="0" applyNumberFormat="0" applyFill="0" applyBorder="0" applyAlignment="0" applyProtection="0">
      <alignment vertical="center"/>
    </xf>
    <xf numFmtId="0" fontId="21" fillId="5" borderId="22" applyNumberFormat="0" applyAlignment="0" applyProtection="0">
      <alignment vertical="center"/>
    </xf>
    <xf numFmtId="0" fontId="22" fillId="6" borderId="23" applyNumberFormat="0" applyAlignment="0" applyProtection="0">
      <alignment vertical="center"/>
    </xf>
    <xf numFmtId="0" fontId="23" fillId="6" borderId="22" applyNumberFormat="0" applyAlignment="0" applyProtection="0">
      <alignment vertical="center"/>
    </xf>
    <xf numFmtId="0" fontId="24" fillId="7" borderId="24" applyNumberFormat="0" applyAlignment="0" applyProtection="0">
      <alignment vertical="center"/>
    </xf>
    <xf numFmtId="0" fontId="25" fillId="0" borderId="25" applyNumberFormat="0" applyFill="0" applyAlignment="0" applyProtection="0">
      <alignment vertical="center"/>
    </xf>
    <xf numFmtId="0" fontId="26" fillId="0" borderId="26"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50">
    <xf numFmtId="0" fontId="0" fillId="0" borderId="0" xfId="0" applyFont="1" applyAlignment="1"/>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vertical="center"/>
    </xf>
    <xf numFmtId="176" fontId="4" fillId="0" borderId="0" xfId="0" applyNumberFormat="1"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176" fontId="5" fillId="0" borderId="0" xfId="0" applyNumberFormat="1" applyFont="1" applyAlignment="1">
      <alignment horizontal="center" vertical="center"/>
    </xf>
    <xf numFmtId="0" fontId="3" fillId="0" borderId="0" xfId="0" applyFont="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Alignment="1">
      <alignment horizontal="left" vertical="center" wrapText="1"/>
    </xf>
    <xf numFmtId="0" fontId="5" fillId="0" borderId="0" xfId="0" applyFont="1" applyAlignment="1">
      <alignment horizontal="center" vertical="center" wrapText="1"/>
    </xf>
    <xf numFmtId="0" fontId="1" fillId="0" borderId="0" xfId="0" applyFont="1" applyAlignment="1"/>
    <xf numFmtId="0" fontId="6" fillId="0" borderId="0" xfId="0" applyFont="1" applyAlignment="1">
      <alignment vertical="center" wrapText="1"/>
    </xf>
    <xf numFmtId="0" fontId="7" fillId="3" borderId="0" xfId="0" applyFont="1" applyFill="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1" fillId="0" borderId="0" xfId="0" applyFont="1" applyAlignment="1">
      <alignment horizontal="center" vertical="center"/>
    </xf>
    <xf numFmtId="0" fontId="8" fillId="0" borderId="1" xfId="0" applyFont="1" applyBorder="1" applyAlignment="1">
      <alignment horizontal="center"/>
    </xf>
    <xf numFmtId="0" fontId="9" fillId="0" borderId="2" xfId="0" applyFont="1" applyBorder="1"/>
    <xf numFmtId="0" fontId="8" fillId="0" borderId="3" xfId="0" applyFont="1" applyBorder="1" applyAlignment="1">
      <alignment horizontal="center"/>
    </xf>
    <xf numFmtId="0" fontId="10" fillId="0" borderId="1" xfId="0" applyFont="1" applyBorder="1" applyAlignment="1">
      <alignment horizontal="center"/>
    </xf>
    <xf numFmtId="0" fontId="9" fillId="0" borderId="3" xfId="0" applyFont="1" applyBorder="1"/>
    <xf numFmtId="0" fontId="1" fillId="0" borderId="4" xfId="0" applyFont="1" applyBorder="1" applyAlignment="1">
      <alignment horizontal="center"/>
    </xf>
    <xf numFmtId="0" fontId="4" fillId="0" borderId="5" xfId="0" applyFont="1" applyBorder="1" applyAlignment="1">
      <alignment horizontal="center"/>
    </xf>
    <xf numFmtId="0" fontId="1" fillId="0" borderId="6" xfId="0" applyFont="1" applyBorder="1" applyAlignment="1">
      <alignment horizontal="center"/>
    </xf>
    <xf numFmtId="0" fontId="4" fillId="0" borderId="7"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1" fillId="0" borderId="13" xfId="0" applyFont="1" applyBorder="1" applyAlignment="1">
      <alignment horizontal="center"/>
    </xf>
    <xf numFmtId="177" fontId="1" fillId="0" borderId="5" xfId="0" applyNumberFormat="1" applyFont="1" applyBorder="1" applyAlignment="1">
      <alignment horizontal="center"/>
    </xf>
    <xf numFmtId="0" fontId="4" fillId="0" borderId="14" xfId="0" applyFont="1" applyBorder="1" applyAlignment="1">
      <alignment horizontal="center"/>
    </xf>
    <xf numFmtId="0" fontId="1" fillId="0" borderId="14" xfId="0" applyFont="1" applyBorder="1" applyAlignment="1">
      <alignment horizontal="center"/>
    </xf>
    <xf numFmtId="0" fontId="4" fillId="0" borderId="15" xfId="0" applyFont="1" applyBorder="1" applyAlignment="1">
      <alignment horizontal="center"/>
    </xf>
    <xf numFmtId="0" fontId="1" fillId="0" borderId="15" xfId="0" applyFont="1" applyBorder="1" applyAlignment="1">
      <alignment horizontal="center"/>
    </xf>
    <xf numFmtId="177" fontId="1" fillId="0" borderId="12" xfId="0" applyNumberFormat="1" applyFont="1" applyBorder="1" applyAlignment="1">
      <alignment horizontal="center"/>
    </xf>
    <xf numFmtId="0" fontId="11" fillId="0" borderId="16" xfId="0" applyFont="1" applyBorder="1" applyAlignment="1">
      <alignment horizontal="center"/>
    </xf>
    <xf numFmtId="0" fontId="9" fillId="0" borderId="17" xfId="0" applyFont="1" applyBorder="1"/>
    <xf numFmtId="0" fontId="9" fillId="0" borderId="18" xfId="0" applyFont="1" applyBorder="1"/>
    <xf numFmtId="0" fontId="11" fillId="0" borderId="14" xfId="0" applyFont="1" applyBorder="1" applyAlignment="1">
      <alignment horizontal="center"/>
    </xf>
    <xf numFmtId="0" fontId="12" fillId="0" borderId="14" xfId="0" applyFont="1" applyBorder="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Summary!$B$21:$B$25</c:f>
              <c:strCache>
                <c:ptCount val="5"/>
                <c:pt idx="0">
                  <c:v>Travel</c:v>
                </c:pt>
                <c:pt idx="1">
                  <c:v>Accomodation and Sustenance</c:v>
                </c:pt>
                <c:pt idx="2">
                  <c:v>Entertainment and Hospitality</c:v>
                </c:pt>
                <c:pt idx="3">
                  <c:v>Training</c:v>
                </c:pt>
                <c:pt idx="4">
                  <c:v>Other</c:v>
                </c:pt>
              </c:strCache>
            </c:strRef>
          </c:cat>
          <c:val>
            <c:numRef>
              <c:f>Summary!$C$21:$C$25</c:f>
              <c:numCache>
                <c:formatCode>General</c:formatCode>
                <c:ptCount val="5"/>
                <c:pt idx="0">
                  <c:v>50</c:v>
                </c:pt>
                <c:pt idx="1">
                  <c:v>40</c:v>
                </c:pt>
                <c:pt idx="2">
                  <c:v>40</c:v>
                </c:pt>
                <c:pt idx="3">
                  <c:v>20</c:v>
                </c:pt>
                <c:pt idx="4">
                  <c:v>50</c:v>
                </c:pt>
              </c:numCache>
            </c:numRef>
          </c:val>
        </c:ser>
        <c:dLbls>
          <c:showLegendKey val="0"/>
          <c:showVal val="0"/>
          <c:showCatName val="0"/>
          <c:showSerName val="0"/>
          <c:showPercent val="0"/>
          <c:showBubbleSize val="0"/>
        </c:dLbls>
        <c:gapWidth val="150"/>
        <c:axId val="1448698257"/>
        <c:axId val="1156445857"/>
      </c:barChart>
      <c:catAx>
        <c:axId val="1448698257"/>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18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156445857"/>
        <c:crosses val="autoZero"/>
        <c:auto val="1"/>
        <c:lblAlgn val="ctr"/>
        <c:lblOffset val="100"/>
        <c:noMultiLvlLbl val="0"/>
      </c:catAx>
      <c:valAx>
        <c:axId val="1156445857"/>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448698257"/>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none"/>
        <c:varyColors val="0"/>
        <c:ser>
          <c:idx val="0"/>
          <c:order val="0"/>
          <c:spPr>
            <a:solidFill>
              <a:schemeClr val="accent1"/>
            </a:solidFill>
            <a:ln cmpd="sng">
              <a:solidFill>
                <a:srgbClr val="000000"/>
              </a:solidFill>
            </a:ln>
          </c:spPr>
          <c:invertIfNegative val="0"/>
          <c:dLbls>
            <c:delete val="1"/>
          </c:dLbls>
          <c:cat>
            <c:strRef>
              <c:f>Summary!$G$9:$G$10</c:f>
              <c:strCache>
                <c:ptCount val="2"/>
                <c:pt idx="0">
                  <c:v>Policy Violated</c:v>
                </c:pt>
                <c:pt idx="1">
                  <c:v>Policy not Violated</c:v>
                </c:pt>
              </c:strCache>
            </c:strRef>
          </c:cat>
          <c:val>
            <c:numRef>
              <c:f>Summary!$H$9:$H$10</c:f>
              <c:numCache>
                <c:formatCode>General</c:formatCode>
                <c:ptCount val="2"/>
                <c:pt idx="0">
                  <c:v>101</c:v>
                </c:pt>
                <c:pt idx="1">
                  <c:v>99</c:v>
                </c:pt>
              </c:numCache>
            </c:numRef>
          </c:val>
        </c:ser>
        <c:dLbls>
          <c:showLegendKey val="0"/>
          <c:showVal val="0"/>
          <c:showCatName val="0"/>
          <c:showSerName val="0"/>
          <c:showPercent val="0"/>
          <c:showBubbleSize val="0"/>
        </c:dLbls>
        <c:gapWidth val="150"/>
        <c:axId val="795693379"/>
        <c:axId val="2076460669"/>
      </c:barChart>
      <c:catAx>
        <c:axId val="795693379"/>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076460669"/>
        <c:crosses val="autoZero"/>
        <c:auto val="1"/>
        <c:lblAlgn val="ctr"/>
        <c:lblOffset val="100"/>
        <c:noMultiLvlLbl val="0"/>
      </c:catAx>
      <c:valAx>
        <c:axId val="2076460669"/>
        <c:scaling>
          <c:orientation val="minMax"/>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795693379"/>
        <c:crosses val="max"/>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none"/>
        <c:varyColors val="0"/>
        <c:ser>
          <c:idx val="0"/>
          <c:order val="0"/>
          <c:spPr>
            <a:solidFill>
              <a:schemeClr val="accent1"/>
            </a:solidFill>
            <a:ln cmpd="sng">
              <a:solidFill>
                <a:srgbClr val="000000"/>
              </a:solidFill>
            </a:ln>
          </c:spPr>
          <c:invertIfNegative val="0"/>
          <c:dLbls>
            <c:delete val="1"/>
          </c:dLbls>
          <c:cat>
            <c:strRef>
              <c:f>Summary!$G$18:$G$21</c:f>
              <c:strCache>
                <c:ptCount val="4"/>
                <c:pt idx="0">
                  <c:v>Fully Reimbursable</c:v>
                </c:pt>
                <c:pt idx="1">
                  <c:v>Partially Reimbursable</c:v>
                </c:pt>
                <c:pt idx="2">
                  <c:v>Not Reimbursable</c:v>
                </c:pt>
                <c:pt idx="3">
                  <c:v>Further Clarification Required</c:v>
                </c:pt>
              </c:strCache>
            </c:strRef>
          </c:cat>
          <c:val>
            <c:numRef>
              <c:f>Summary!$H$18:$H$21</c:f>
              <c:numCache>
                <c:formatCode>General</c:formatCode>
                <c:ptCount val="4"/>
                <c:pt idx="0">
                  <c:v>88</c:v>
                </c:pt>
                <c:pt idx="1">
                  <c:v>32</c:v>
                </c:pt>
                <c:pt idx="2">
                  <c:v>35</c:v>
                </c:pt>
                <c:pt idx="3">
                  <c:v>45</c:v>
                </c:pt>
              </c:numCache>
            </c:numRef>
          </c:val>
        </c:ser>
        <c:dLbls>
          <c:showLegendKey val="0"/>
          <c:showVal val="0"/>
          <c:showCatName val="0"/>
          <c:showSerName val="0"/>
          <c:showPercent val="0"/>
          <c:showBubbleSize val="0"/>
        </c:dLbls>
        <c:gapWidth val="150"/>
        <c:axId val="1347947072"/>
        <c:axId val="2070851978"/>
      </c:barChart>
      <c:catAx>
        <c:axId val="1347947072"/>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070851978"/>
        <c:crosses val="autoZero"/>
        <c:auto val="1"/>
        <c:lblAlgn val="ctr"/>
        <c:lblOffset val="100"/>
        <c:noMultiLvlLbl val="0"/>
      </c:catAx>
      <c:valAx>
        <c:axId val="2070851978"/>
        <c:scaling>
          <c:orientation val="minMax"/>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347947072"/>
        <c:crosses val="max"/>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none"/>
        <c:varyColors val="0"/>
        <c:ser>
          <c:idx val="0"/>
          <c:order val="0"/>
          <c:tx>
            <c:strRef>
              <c:f>"Policy Violated"</c:f>
              <c:strCache>
                <c:ptCount val="1"/>
                <c:pt idx="0">
                  <c:v>Policy Violated</c:v>
                </c:pt>
              </c:strCache>
            </c:strRef>
          </c:tx>
          <c:spPr>
            <a:solidFill>
              <a:srgbClr val="EA9999"/>
            </a:solidFill>
            <a:ln cmpd="sng">
              <a:solidFill>
                <a:srgbClr val="000000"/>
              </a:solidFill>
            </a:ln>
          </c:spPr>
          <c:invertIfNegative val="0"/>
          <c:dLbls>
            <c:delete val="1"/>
          </c:dLbls>
          <c:cat>
            <c:strRef>
              <c:f>Summary!$B$43:$B$47</c:f>
              <c:strCache>
                <c:ptCount val="5"/>
                <c:pt idx="0">
                  <c:v>Travel</c:v>
                </c:pt>
                <c:pt idx="1">
                  <c:v>Accomodation and Sustenance</c:v>
                </c:pt>
                <c:pt idx="2">
                  <c:v>Entertainment and Hospitality</c:v>
                </c:pt>
                <c:pt idx="3">
                  <c:v>Training</c:v>
                </c:pt>
                <c:pt idx="4">
                  <c:v>Other</c:v>
                </c:pt>
              </c:strCache>
            </c:strRef>
          </c:cat>
          <c:val>
            <c:numRef>
              <c:f>Summary!$C$43:$C$47</c:f>
              <c:numCache>
                <c:formatCode>General</c:formatCode>
                <c:ptCount val="5"/>
                <c:pt idx="0">
                  <c:v>23</c:v>
                </c:pt>
                <c:pt idx="1">
                  <c:v>20</c:v>
                </c:pt>
                <c:pt idx="2">
                  <c:v>20</c:v>
                </c:pt>
                <c:pt idx="3">
                  <c:v>10</c:v>
                </c:pt>
                <c:pt idx="4">
                  <c:v>28</c:v>
                </c:pt>
              </c:numCache>
            </c:numRef>
          </c:val>
        </c:ser>
        <c:ser>
          <c:idx val="1"/>
          <c:order val="1"/>
          <c:tx>
            <c:strRef>
              <c:f>"Policy Not Violated"</c:f>
              <c:strCache>
                <c:ptCount val="1"/>
                <c:pt idx="0">
                  <c:v>Policy Not Violated</c:v>
                </c:pt>
              </c:strCache>
            </c:strRef>
          </c:tx>
          <c:spPr>
            <a:solidFill>
              <a:srgbClr val="B6D7A8"/>
            </a:solidFill>
            <a:ln cmpd="sng">
              <a:solidFill>
                <a:srgbClr val="000000"/>
              </a:solidFill>
            </a:ln>
          </c:spPr>
          <c:invertIfNegative val="0"/>
          <c:dLbls>
            <c:delete val="1"/>
          </c:dLbls>
          <c:cat>
            <c:strRef>
              <c:f>Summary!$B$43:$B$47</c:f>
              <c:strCache>
                <c:ptCount val="5"/>
                <c:pt idx="0">
                  <c:v>Travel</c:v>
                </c:pt>
                <c:pt idx="1">
                  <c:v>Accomodation and Sustenance</c:v>
                </c:pt>
                <c:pt idx="2">
                  <c:v>Entertainment and Hospitality</c:v>
                </c:pt>
                <c:pt idx="3">
                  <c:v>Training</c:v>
                </c:pt>
                <c:pt idx="4">
                  <c:v>Other</c:v>
                </c:pt>
              </c:strCache>
            </c:strRef>
          </c:cat>
          <c:val>
            <c:numRef>
              <c:f>Summary!$D$43:$D$47</c:f>
              <c:numCache>
                <c:formatCode>General</c:formatCode>
                <c:ptCount val="5"/>
                <c:pt idx="0">
                  <c:v>27</c:v>
                </c:pt>
                <c:pt idx="1">
                  <c:v>20</c:v>
                </c:pt>
                <c:pt idx="2">
                  <c:v>20</c:v>
                </c:pt>
                <c:pt idx="3">
                  <c:v>10</c:v>
                </c:pt>
                <c:pt idx="4">
                  <c:v>22</c:v>
                </c:pt>
              </c:numCache>
            </c:numRef>
          </c:val>
        </c:ser>
        <c:dLbls>
          <c:showLegendKey val="0"/>
          <c:showVal val="0"/>
          <c:showCatName val="0"/>
          <c:showSerName val="0"/>
          <c:showPercent val="0"/>
          <c:showBubbleSize val="0"/>
        </c:dLbls>
        <c:gapWidth val="150"/>
        <c:axId val="262059761"/>
        <c:axId val="1666409567"/>
      </c:barChart>
      <c:catAx>
        <c:axId val="262059761"/>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666409567"/>
        <c:crosses val="autoZero"/>
        <c:auto val="1"/>
        <c:lblAlgn val="ctr"/>
        <c:lblOffset val="100"/>
        <c:noMultiLvlLbl val="0"/>
      </c:catAx>
      <c:valAx>
        <c:axId val="1666409567"/>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62059761"/>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952500</xdr:colOff>
      <xdr:row>5</xdr:row>
      <xdr:rowOff>0</xdr:rowOff>
    </xdr:from>
    <xdr:ext cx="4019550" cy="2362200"/>
    <xdr:graphicFrame>
      <xdr:nvGraphicFramePr>
        <xdr:cNvPr id="2" name="Chart 1" title="Chart"/>
        <xdr:cNvGraphicFramePr/>
      </xdr:nvGraphicFramePr>
      <xdr:xfrm>
        <a:off x="882015" y="1000125"/>
        <a:ext cx="4019550" cy="23622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219075</xdr:colOff>
      <xdr:row>5</xdr:row>
      <xdr:rowOff>47625</xdr:rowOff>
    </xdr:from>
    <xdr:ext cx="4019550" cy="1304925"/>
    <xdr:graphicFrame>
      <xdr:nvGraphicFramePr>
        <xdr:cNvPr id="3" name="Chart 2" title="Chart"/>
        <xdr:cNvGraphicFramePr/>
      </xdr:nvGraphicFramePr>
      <xdr:xfrm>
        <a:off x="8018145" y="1047750"/>
        <a:ext cx="4019550" cy="1304925"/>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8</xdr:col>
      <xdr:colOff>219075</xdr:colOff>
      <xdr:row>13</xdr:row>
      <xdr:rowOff>19050</xdr:rowOff>
    </xdr:from>
    <xdr:ext cx="4019550" cy="2362200"/>
    <xdr:graphicFrame>
      <xdr:nvGraphicFramePr>
        <xdr:cNvPr id="4" name="Chart 3" title="Chart"/>
        <xdr:cNvGraphicFramePr/>
      </xdr:nvGraphicFramePr>
      <xdr:xfrm>
        <a:off x="8018145" y="2619375"/>
        <a:ext cx="4019550" cy="236220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952500</xdr:colOff>
      <xdr:row>26</xdr:row>
      <xdr:rowOff>171450</xdr:rowOff>
    </xdr:from>
    <xdr:ext cx="4019550" cy="2266950"/>
    <xdr:graphicFrame>
      <xdr:nvGraphicFramePr>
        <xdr:cNvPr id="5" name="Chart 4" title="Chart"/>
        <xdr:cNvGraphicFramePr/>
      </xdr:nvGraphicFramePr>
      <xdr:xfrm>
        <a:off x="882015" y="5372100"/>
        <a:ext cx="4019550" cy="226695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3:Q47"/>
  <sheetViews>
    <sheetView showGridLines="0" workbookViewId="0">
      <selection activeCell="A1" sqref="A1"/>
    </sheetView>
  </sheetViews>
  <sheetFormatPr defaultColWidth="12.6272727272727" defaultRowHeight="15.75" customHeight="1"/>
  <cols>
    <col min="2" max="2" width="23.8818181818182" customWidth="1"/>
    <col min="3" max="3" width="9.62727272727273" customWidth="1"/>
    <col min="4" max="4" width="10.7545454545455" customWidth="1"/>
    <col min="5" max="5" width="8.38181818181818" customWidth="1"/>
    <col min="6" max="6" width="5.25454545454545" customWidth="1"/>
    <col min="7" max="7" width="26.5" customWidth="1"/>
    <col min="8" max="8" width="14.6272727272727" customWidth="1"/>
    <col min="9" max="9" width="7" customWidth="1"/>
    <col min="10" max="10" width="22.7545454545455" customWidth="1"/>
    <col min="11" max="11" width="13.8818181818182" customWidth="1"/>
    <col min="12" max="12" width="14.3818181818182" customWidth="1"/>
    <col min="13" max="13" width="22.7545454545455" customWidth="1"/>
    <col min="16" max="16" width="14.6272727272727" customWidth="1"/>
    <col min="17" max="17" width="24.1272727272727" customWidth="1"/>
    <col min="18" max="18" width="22.7545454545455" customWidth="1"/>
    <col min="19" max="19" width="7" customWidth="1"/>
    <col min="20" max="20" width="5.12727272727273" customWidth="1"/>
  </cols>
  <sheetData>
    <row r="3" customHeight="1" spans="2:4">
      <c r="B3" s="22" t="s">
        <v>0</v>
      </c>
      <c r="C3" s="23"/>
      <c r="D3" s="24">
        <f>COUNTA(Data!$B$2:$B$1019)</f>
        <v>200</v>
      </c>
    </row>
    <row r="8" customHeight="1" spans="7:8">
      <c r="G8" s="25" t="s">
        <v>1</v>
      </c>
      <c r="H8" s="26"/>
    </row>
    <row r="9" customHeight="1" spans="7:8">
      <c r="G9" s="27" t="s">
        <v>2</v>
      </c>
      <c r="H9" s="28">
        <f>COUNTIFS(Data!$D$2:$D$1019,"=Policy Violated",Data!$B$2:$B$1019,"&lt;&gt;")</f>
        <v>101</v>
      </c>
    </row>
    <row r="10" customHeight="1" spans="7:8">
      <c r="G10" s="29" t="s">
        <v>3</v>
      </c>
      <c r="H10" s="30">
        <f>COUNTIFS(Data!$D$2:$D$1019,"=Policy not Violated",Data!$B$2:$B$1019,"&lt;&gt;")</f>
        <v>99</v>
      </c>
    </row>
    <row r="17" customHeight="1" spans="7:8">
      <c r="G17" s="25" t="s">
        <v>4</v>
      </c>
      <c r="H17" s="26"/>
    </row>
    <row r="18" customHeight="1" spans="7:8">
      <c r="G18" s="27" t="s">
        <v>5</v>
      </c>
      <c r="H18" s="28">
        <f>COUNTIFS(Data!$E$2:$E$1019,"=Fully Reimbursable",Data!$B$2:$B$1019,"&lt;&gt;")</f>
        <v>88</v>
      </c>
    </row>
    <row r="19" customHeight="1" spans="2:17">
      <c r="B19" s="25" t="s">
        <v>6</v>
      </c>
      <c r="C19" s="23"/>
      <c r="D19" s="23"/>
      <c r="E19" s="26"/>
      <c r="F19" s="31"/>
      <c r="G19" s="32" t="s">
        <v>7</v>
      </c>
      <c r="H19" s="33">
        <f>COUNTIFS(Data!$E$2:$E$1019,"=Partially Reimbursable",Data!$B$2:$B$1019,"&lt;&gt;")</f>
        <v>32</v>
      </c>
      <c r="L19" s="14"/>
      <c r="O19" s="14"/>
      <c r="P19" s="14"/>
      <c r="Q19" s="14"/>
    </row>
    <row r="20" customHeight="1" spans="2:8">
      <c r="B20" s="34" t="s">
        <v>8</v>
      </c>
      <c r="C20" s="35" t="s">
        <v>9</v>
      </c>
      <c r="D20" s="35" t="s">
        <v>10</v>
      </c>
      <c r="E20" s="36" t="s">
        <v>11</v>
      </c>
      <c r="F20" s="14"/>
      <c r="G20" s="32" t="s">
        <v>12</v>
      </c>
      <c r="H20" s="33">
        <f>COUNTIFS(Data!$E$2:$E$1019,"=Not Reimbursable",Data!$B$2:$B$1019,"&lt;&gt;")</f>
        <v>35</v>
      </c>
    </row>
    <row r="21" customHeight="1" spans="2:8">
      <c r="B21" s="27" t="s">
        <v>13</v>
      </c>
      <c r="C21" s="37">
        <f>COUNTIFS(Data!$C$2:$C$1019,"=Travel",Data!$B$2:$B$1019,"&lt;&gt;")</f>
        <v>50</v>
      </c>
      <c r="D21" s="38">
        <v>50</v>
      </c>
      <c r="E21" s="39">
        <f t="shared" ref="E21:E25" si="0">C21/D21</f>
        <v>1</v>
      </c>
      <c r="F21" s="14"/>
      <c r="G21" s="29" t="s">
        <v>14</v>
      </c>
      <c r="H21" s="30">
        <f>COUNTIFS(Data!$E$2:$E$1019,"=Further Clarification Required",Data!$B$2:$B$1019,"&lt;&gt;")</f>
        <v>45</v>
      </c>
    </row>
    <row r="22" customHeight="1" spans="2:6">
      <c r="B22" s="32" t="s">
        <v>15</v>
      </c>
      <c r="C22" s="40">
        <f>COUNTIFS(Data!$C$2:$C$1019,"=Accomodation and Sustenance",Data!$B$2:$B$1019,"&lt;&gt;")</f>
        <v>40</v>
      </c>
      <c r="D22" s="41">
        <v>40</v>
      </c>
      <c r="E22" s="39">
        <f t="shared" si="0"/>
        <v>1</v>
      </c>
      <c r="F22" s="14"/>
    </row>
    <row r="23" customHeight="1" spans="2:5">
      <c r="B23" s="32" t="s">
        <v>16</v>
      </c>
      <c r="C23" s="40">
        <f>COUNTIFS(Data!$C$2:$C$1019,"=Entertainment and Hospitality",Data!$B$2:$B$1019,"&lt;&gt;")</f>
        <v>40</v>
      </c>
      <c r="D23" s="41">
        <v>40</v>
      </c>
      <c r="E23" s="39">
        <f t="shared" si="0"/>
        <v>1</v>
      </c>
    </row>
    <row r="24" customHeight="1" spans="2:5">
      <c r="B24" s="32" t="s">
        <v>17</v>
      </c>
      <c r="C24" s="40">
        <f>COUNTIFS(Data!$C$2:$C$1019,"=Training",Data!$B$2:$B$1019,"&lt;&gt;")</f>
        <v>20</v>
      </c>
      <c r="D24" s="41">
        <v>20</v>
      </c>
      <c r="E24" s="39">
        <f t="shared" si="0"/>
        <v>1</v>
      </c>
    </row>
    <row r="25" customHeight="1" spans="2:5">
      <c r="B25" s="29" t="s">
        <v>18</v>
      </c>
      <c r="C25" s="42">
        <f>COUNTIFS(Data!$C$2:$C$1019,"=Other",Data!$B$2:$B$1019,"&lt;&gt;")</f>
        <v>50</v>
      </c>
      <c r="D25" s="43">
        <v>50</v>
      </c>
      <c r="E25" s="44">
        <f t="shared" si="0"/>
        <v>1</v>
      </c>
    </row>
    <row r="40" customHeight="1" spans="2:4">
      <c r="B40" s="31"/>
      <c r="C40" s="31"/>
      <c r="D40" s="31"/>
    </row>
    <row r="41" customHeight="1" spans="2:4">
      <c r="B41" s="45" t="s">
        <v>19</v>
      </c>
      <c r="C41" s="46"/>
      <c r="D41" s="47"/>
    </row>
    <row r="42" customHeight="1" spans="2:4">
      <c r="B42" s="48" t="s">
        <v>8</v>
      </c>
      <c r="C42" s="48" t="s">
        <v>20</v>
      </c>
      <c r="D42" s="48" t="s">
        <v>21</v>
      </c>
    </row>
    <row r="43" customHeight="1" spans="2:4">
      <c r="B43" s="49" t="s">
        <v>13</v>
      </c>
      <c r="C43" s="49">
        <f>COUNTIFS(Data!$D$2:$D$1019,"=Policy Violated",Data!$C$2:$C$1019,"=Travel",Data!$B$2:$B$1019,"&lt;&gt;")</f>
        <v>23</v>
      </c>
      <c r="D43" s="49">
        <f>COUNTIFS(Data!$D$2:$D$1019,"=Policy not Violated",Data!$C$2:$C$1019,"=Travel",Data!$B$2:$B$1019,"&lt;&gt;")</f>
        <v>27</v>
      </c>
    </row>
    <row r="44" customHeight="1" spans="2:4">
      <c r="B44" s="49" t="s">
        <v>15</v>
      </c>
      <c r="C44" s="49">
        <f>COUNTIFS(Data!$D$2:$D$1019,"=Policy Violated",Data!$C$2:$C$1019,"=Accomodation and Sustenance",Data!$B$2:$B$1019,"&lt;&gt;")</f>
        <v>20</v>
      </c>
      <c r="D44" s="49">
        <f>COUNTIFS(Data!$D$2:$D$1019,"=Policy not Violated",Data!$C$2:$C$1019,"=Accomodation and Sustenance",Data!$B$2:$B$1019,"&lt;&gt;")</f>
        <v>20</v>
      </c>
    </row>
    <row r="45" customHeight="1" spans="2:4">
      <c r="B45" s="49" t="s">
        <v>16</v>
      </c>
      <c r="C45" s="49">
        <f>COUNTIFS(Data!$D$2:$D$1019,"=Policy Violated",Data!$C$2:$C$1019,"=Entertainment and Hospitality",Data!$B$2:$B$1019,"&lt;&gt;")</f>
        <v>20</v>
      </c>
      <c r="D45" s="49">
        <f>COUNTIFS(Data!$D$2:$D$1019,"=Policy not Violated",Data!$C$2:$C$1019,"=Entertainment and Hospitality",Data!$B$2:$B$1019,"&lt;&gt;")</f>
        <v>20</v>
      </c>
    </row>
    <row r="46" customHeight="1" spans="2:4">
      <c r="B46" s="49" t="s">
        <v>17</v>
      </c>
      <c r="C46" s="49">
        <f>COUNTIFS(Data!$D$2:$D$1019,"=Policy Violated",Data!$C$2:$C$1019,"=Training",Data!$B$2:$B$1019,"&lt;&gt;")</f>
        <v>10</v>
      </c>
      <c r="D46" s="49">
        <f>COUNTIFS(Data!$D$2:$D$1019,"=Policy not Violated",Data!$C$2:$C$1019,"=Training",Data!$B$2:$B$1019,"&lt;&gt;")</f>
        <v>10</v>
      </c>
    </row>
    <row r="47" customHeight="1" spans="2:4">
      <c r="B47" s="49" t="s">
        <v>18</v>
      </c>
      <c r="C47" s="49">
        <f>COUNTIFS(Data!$D$2:$D$1019,"=Policy Violated",Data!$C$2:$C$1019,"=Other",Data!$B$2:$B$1019,"&lt;&gt;")</f>
        <v>28</v>
      </c>
      <c r="D47" s="49">
        <f>COUNTIFS(Data!$D$2:$D$1019,"=Policy not Violated",Data!$C$2:$C$1019,"=Other",Data!$B$2:$B$1019,"&lt;&gt;")</f>
        <v>22</v>
      </c>
    </row>
  </sheetData>
  <mergeCells count="5">
    <mergeCell ref="B3:C3"/>
    <mergeCell ref="G8:H8"/>
    <mergeCell ref="G17:H17"/>
    <mergeCell ref="B19:E19"/>
    <mergeCell ref="B41:D41"/>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19"/>
  <sheetViews>
    <sheetView tabSelected="1" workbookViewId="0">
      <pane ySplit="1" topLeftCell="A68" activePane="bottomLeft" state="frozen"/>
      <selection/>
      <selection pane="bottomLeft" activeCell="H83" sqref="H83"/>
    </sheetView>
  </sheetViews>
  <sheetFormatPr defaultColWidth="12.6272727272727" defaultRowHeight="15.75" customHeight="1"/>
  <cols>
    <col min="1" max="1" width="3.25454545454545" customWidth="1"/>
    <col min="2" max="2" width="25" customWidth="1"/>
    <col min="3" max="3" width="18.7545454545455" customWidth="1"/>
    <col min="4" max="4" width="16.7545454545455" customWidth="1"/>
    <col min="5" max="5" width="17.2545454545455" customWidth="1"/>
    <col min="6" max="6" width="20.3818181818182" customWidth="1"/>
    <col min="7" max="7" width="36" customWidth="1"/>
    <col min="8" max="8" width="50.6272727272727" customWidth="1"/>
    <col min="9" max="9" width="51.6272727272727" customWidth="1"/>
  </cols>
  <sheetData>
    <row r="1" customHeight="1" spans="1:9">
      <c r="A1" s="6" t="s">
        <v>22</v>
      </c>
      <c r="B1" s="6" t="s">
        <v>23</v>
      </c>
      <c r="C1" s="6" t="s">
        <v>24</v>
      </c>
      <c r="D1" s="6" t="s">
        <v>25</v>
      </c>
      <c r="E1" s="6" t="s">
        <v>26</v>
      </c>
      <c r="F1" s="6" t="s">
        <v>27</v>
      </c>
      <c r="G1" s="6" t="s">
        <v>28</v>
      </c>
      <c r="H1" s="6" t="s">
        <v>29</v>
      </c>
      <c r="I1" s="6" t="s">
        <v>30</v>
      </c>
    </row>
    <row r="2" customHeight="1" spans="1:9">
      <c r="A2" s="7">
        <v>1</v>
      </c>
      <c r="B2" s="2" t="s">
        <v>31</v>
      </c>
      <c r="C2" s="8" t="s">
        <v>13</v>
      </c>
      <c r="D2" s="8" t="s">
        <v>2</v>
      </c>
      <c r="E2" s="8" t="s">
        <v>12</v>
      </c>
      <c r="F2" s="9">
        <v>0</v>
      </c>
      <c r="G2" s="3" t="s">
        <v>32</v>
      </c>
      <c r="H2" s="3" t="s">
        <v>33</v>
      </c>
      <c r="I2" s="3" t="s">
        <v>34</v>
      </c>
    </row>
    <row r="3" customHeight="1" spans="1:9">
      <c r="A3" s="7">
        <v>2</v>
      </c>
      <c r="B3" s="2" t="s">
        <v>35</v>
      </c>
      <c r="C3" s="8" t="s">
        <v>13</v>
      </c>
      <c r="D3" s="8" t="s">
        <v>36</v>
      </c>
      <c r="E3" s="8" t="s">
        <v>5</v>
      </c>
      <c r="F3" s="9">
        <v>95</v>
      </c>
      <c r="G3" s="3" t="s">
        <v>37</v>
      </c>
      <c r="H3" s="3" t="s">
        <v>38</v>
      </c>
      <c r="I3" s="3" t="s">
        <v>39</v>
      </c>
    </row>
    <row r="4" customHeight="1" spans="1:9">
      <c r="A4" s="10">
        <v>3</v>
      </c>
      <c r="B4" s="3" t="s">
        <v>40</v>
      </c>
      <c r="C4" s="8" t="s">
        <v>13</v>
      </c>
      <c r="D4" s="8" t="s">
        <v>36</v>
      </c>
      <c r="E4" s="8" t="s">
        <v>5</v>
      </c>
      <c r="F4" s="9">
        <v>30</v>
      </c>
      <c r="G4" s="3"/>
      <c r="H4" s="3" t="s">
        <v>41</v>
      </c>
      <c r="I4" s="3" t="s">
        <v>42</v>
      </c>
    </row>
    <row r="5" customHeight="1" spans="1:9">
      <c r="A5" s="10">
        <v>4</v>
      </c>
      <c r="B5" s="3" t="s">
        <v>43</v>
      </c>
      <c r="C5" s="8" t="s">
        <v>13</v>
      </c>
      <c r="D5" s="8" t="s">
        <v>2</v>
      </c>
      <c r="E5" s="8" t="s">
        <v>14</v>
      </c>
      <c r="F5" s="9">
        <v>0</v>
      </c>
      <c r="G5" s="3"/>
      <c r="H5" s="3" t="s">
        <v>44</v>
      </c>
      <c r="I5" s="3" t="s">
        <v>45</v>
      </c>
    </row>
    <row r="6" customHeight="1" spans="1:9">
      <c r="A6" s="10">
        <v>5</v>
      </c>
      <c r="B6" s="3" t="s">
        <v>46</v>
      </c>
      <c r="C6" s="8" t="s">
        <v>13</v>
      </c>
      <c r="D6" s="8" t="s">
        <v>36</v>
      </c>
      <c r="E6" s="8" t="s">
        <v>5</v>
      </c>
      <c r="F6" s="9">
        <v>15</v>
      </c>
      <c r="G6" s="3"/>
      <c r="H6" s="3" t="s">
        <v>47</v>
      </c>
      <c r="I6" s="3" t="s">
        <v>48</v>
      </c>
    </row>
    <row r="7" customHeight="1" spans="1:9">
      <c r="A7" s="7">
        <v>6</v>
      </c>
      <c r="B7" s="3" t="s">
        <v>49</v>
      </c>
      <c r="C7" s="8" t="s">
        <v>13</v>
      </c>
      <c r="D7" s="8" t="s">
        <v>36</v>
      </c>
      <c r="E7" s="8" t="s">
        <v>5</v>
      </c>
      <c r="F7" s="9">
        <v>0</v>
      </c>
      <c r="G7" s="3" t="s">
        <v>50</v>
      </c>
      <c r="H7" s="3" t="s">
        <v>51</v>
      </c>
      <c r="I7" s="3" t="s">
        <v>52</v>
      </c>
    </row>
    <row r="8" customHeight="1" spans="1:9">
      <c r="A8" s="7">
        <v>7</v>
      </c>
      <c r="B8" s="3" t="s">
        <v>53</v>
      </c>
      <c r="C8" s="8" t="s">
        <v>13</v>
      </c>
      <c r="D8" s="8" t="s">
        <v>36</v>
      </c>
      <c r="E8" s="8" t="s">
        <v>5</v>
      </c>
      <c r="F8" s="9">
        <v>20</v>
      </c>
      <c r="G8" s="3" t="s">
        <v>54</v>
      </c>
      <c r="H8" s="3" t="s">
        <v>55</v>
      </c>
      <c r="I8" s="3" t="s">
        <v>56</v>
      </c>
    </row>
    <row r="9" customHeight="1" spans="1:9">
      <c r="A9" s="10">
        <v>8</v>
      </c>
      <c r="B9" s="3" t="s">
        <v>57</v>
      </c>
      <c r="C9" s="8" t="s">
        <v>13</v>
      </c>
      <c r="D9" s="8" t="s">
        <v>2</v>
      </c>
      <c r="E9" s="8" t="s">
        <v>14</v>
      </c>
      <c r="F9" s="9">
        <v>0</v>
      </c>
      <c r="G9" s="3"/>
      <c r="H9" s="3" t="s">
        <v>58</v>
      </c>
      <c r="I9" s="3" t="s">
        <v>59</v>
      </c>
    </row>
    <row r="10" customHeight="1" spans="1:9">
      <c r="A10" s="10">
        <v>9</v>
      </c>
      <c r="B10" s="3" t="s">
        <v>60</v>
      </c>
      <c r="C10" s="8" t="s">
        <v>13</v>
      </c>
      <c r="D10" s="8" t="s">
        <v>36</v>
      </c>
      <c r="E10" s="8" t="s">
        <v>5</v>
      </c>
      <c r="F10" s="9">
        <v>40</v>
      </c>
      <c r="G10" s="3"/>
      <c r="H10" s="3" t="s">
        <v>61</v>
      </c>
      <c r="I10" s="3" t="s">
        <v>62</v>
      </c>
    </row>
    <row r="11" customHeight="1" spans="1:9">
      <c r="A11" s="10">
        <v>10</v>
      </c>
      <c r="B11" s="3" t="s">
        <v>63</v>
      </c>
      <c r="C11" s="8" t="s">
        <v>13</v>
      </c>
      <c r="D11" s="8" t="s">
        <v>2</v>
      </c>
      <c r="E11" s="8" t="s">
        <v>7</v>
      </c>
      <c r="F11" s="9">
        <v>20</v>
      </c>
      <c r="G11" s="3"/>
      <c r="H11" s="3" t="s">
        <v>64</v>
      </c>
      <c r="I11" s="3" t="s">
        <v>65</v>
      </c>
    </row>
    <row r="12" customHeight="1" spans="1:9">
      <c r="A12" s="7">
        <v>11</v>
      </c>
      <c r="B12" s="3" t="s">
        <v>66</v>
      </c>
      <c r="C12" s="8" t="s">
        <v>13</v>
      </c>
      <c r="D12" s="8" t="s">
        <v>36</v>
      </c>
      <c r="E12" s="8" t="s">
        <v>5</v>
      </c>
      <c r="F12" s="9">
        <v>150</v>
      </c>
      <c r="G12" s="3"/>
      <c r="H12" s="3" t="s">
        <v>67</v>
      </c>
      <c r="I12" s="3" t="s">
        <v>68</v>
      </c>
    </row>
    <row r="13" customHeight="1" spans="1:9">
      <c r="A13" s="7">
        <v>12</v>
      </c>
      <c r="B13" s="3" t="s">
        <v>69</v>
      </c>
      <c r="C13" s="8" t="s">
        <v>13</v>
      </c>
      <c r="D13" s="8" t="s">
        <v>36</v>
      </c>
      <c r="E13" s="8" t="s">
        <v>5</v>
      </c>
      <c r="F13" s="9">
        <v>150</v>
      </c>
      <c r="G13" s="3"/>
      <c r="H13" s="3" t="s">
        <v>70</v>
      </c>
      <c r="I13" s="3" t="s">
        <v>71</v>
      </c>
    </row>
    <row r="14" customHeight="1" spans="1:9">
      <c r="A14" s="10">
        <v>13</v>
      </c>
      <c r="B14" s="3" t="s">
        <v>72</v>
      </c>
      <c r="C14" s="8" t="s">
        <v>13</v>
      </c>
      <c r="D14" s="8" t="s">
        <v>2</v>
      </c>
      <c r="E14" s="8" t="s">
        <v>14</v>
      </c>
      <c r="F14" s="9">
        <v>0</v>
      </c>
      <c r="G14" s="3"/>
      <c r="H14" s="3" t="s">
        <v>73</v>
      </c>
      <c r="I14" s="3" t="s">
        <v>74</v>
      </c>
    </row>
    <row r="15" customHeight="1" spans="1:9">
      <c r="A15" s="10">
        <v>14</v>
      </c>
      <c r="B15" s="3" t="s">
        <v>75</v>
      </c>
      <c r="C15" s="8" t="s">
        <v>13</v>
      </c>
      <c r="D15" s="8" t="s">
        <v>36</v>
      </c>
      <c r="E15" s="8" t="s">
        <v>5</v>
      </c>
      <c r="F15" s="9">
        <v>17</v>
      </c>
      <c r="G15" s="3"/>
      <c r="H15" s="3" t="s">
        <v>76</v>
      </c>
      <c r="I15" s="3" t="s">
        <v>77</v>
      </c>
    </row>
    <row r="16" customHeight="1" spans="1:9">
      <c r="A16" s="10">
        <v>15</v>
      </c>
      <c r="B16" s="3" t="s">
        <v>78</v>
      </c>
      <c r="C16" s="8" t="s">
        <v>13</v>
      </c>
      <c r="D16" s="8" t="s">
        <v>36</v>
      </c>
      <c r="E16" s="8" t="s">
        <v>5</v>
      </c>
      <c r="F16" s="9">
        <v>12.5</v>
      </c>
      <c r="G16" s="3"/>
      <c r="H16" s="3" t="s">
        <v>79</v>
      </c>
      <c r="I16" s="3" t="s">
        <v>80</v>
      </c>
    </row>
    <row r="17" customHeight="1" spans="1:9">
      <c r="A17" s="7">
        <v>16</v>
      </c>
      <c r="B17" s="3" t="s">
        <v>81</v>
      </c>
      <c r="C17" s="8" t="s">
        <v>13</v>
      </c>
      <c r="D17" s="8" t="s">
        <v>2</v>
      </c>
      <c r="E17" s="8" t="s">
        <v>14</v>
      </c>
      <c r="F17" s="9">
        <v>0</v>
      </c>
      <c r="G17" s="3"/>
      <c r="H17" s="3" t="s">
        <v>82</v>
      </c>
      <c r="I17" s="3" t="s">
        <v>83</v>
      </c>
    </row>
    <row r="18" customHeight="1" spans="1:9">
      <c r="A18" s="7">
        <v>17</v>
      </c>
      <c r="B18" s="3" t="s">
        <v>84</v>
      </c>
      <c r="C18" s="8" t="s">
        <v>13</v>
      </c>
      <c r="D18" s="8" t="s">
        <v>36</v>
      </c>
      <c r="E18" s="8" t="s">
        <v>5</v>
      </c>
      <c r="F18" s="9">
        <v>32.5</v>
      </c>
      <c r="G18" s="3"/>
      <c r="H18" s="3" t="s">
        <v>85</v>
      </c>
      <c r="I18" s="3" t="s">
        <v>86</v>
      </c>
    </row>
    <row r="19" customHeight="1" spans="1:9">
      <c r="A19" s="10">
        <v>18</v>
      </c>
      <c r="B19" s="3" t="s">
        <v>87</v>
      </c>
      <c r="C19" s="8" t="s">
        <v>13</v>
      </c>
      <c r="D19" s="8" t="s">
        <v>36</v>
      </c>
      <c r="E19" s="8" t="s">
        <v>5</v>
      </c>
      <c r="F19" s="9">
        <v>14.3</v>
      </c>
      <c r="G19" s="3"/>
      <c r="H19" s="3" t="s">
        <v>88</v>
      </c>
      <c r="I19" s="3" t="s">
        <v>89</v>
      </c>
    </row>
    <row r="20" customHeight="1" spans="1:9">
      <c r="A20" s="10">
        <v>19</v>
      </c>
      <c r="B20" s="3" t="s">
        <v>90</v>
      </c>
      <c r="C20" s="8" t="s">
        <v>13</v>
      </c>
      <c r="D20" s="8" t="s">
        <v>2</v>
      </c>
      <c r="E20" s="8" t="s">
        <v>12</v>
      </c>
      <c r="F20" s="9">
        <v>0</v>
      </c>
      <c r="G20" s="3"/>
      <c r="H20" s="3" t="s">
        <v>91</v>
      </c>
      <c r="I20" s="3" t="s">
        <v>92</v>
      </c>
    </row>
    <row r="21" customHeight="1" spans="1:9">
      <c r="A21" s="10">
        <v>20</v>
      </c>
      <c r="B21" s="3" t="s">
        <v>93</v>
      </c>
      <c r="C21" s="8" t="s">
        <v>13</v>
      </c>
      <c r="D21" s="8" t="s">
        <v>2</v>
      </c>
      <c r="E21" s="8" t="s">
        <v>7</v>
      </c>
      <c r="F21" s="9">
        <v>32.5</v>
      </c>
      <c r="G21" s="3"/>
      <c r="H21" s="3" t="s">
        <v>94</v>
      </c>
      <c r="I21" s="3" t="s">
        <v>95</v>
      </c>
    </row>
    <row r="22" customHeight="1" spans="1:9">
      <c r="A22" s="7">
        <v>21</v>
      </c>
      <c r="B22" s="3" t="s">
        <v>96</v>
      </c>
      <c r="C22" s="8" t="s">
        <v>13</v>
      </c>
      <c r="D22" s="8" t="s">
        <v>2</v>
      </c>
      <c r="E22" s="8" t="s">
        <v>14</v>
      </c>
      <c r="F22" s="9">
        <v>0</v>
      </c>
      <c r="G22" s="3"/>
      <c r="H22" s="3" t="s">
        <v>97</v>
      </c>
      <c r="I22" s="3" t="s">
        <v>98</v>
      </c>
    </row>
    <row r="23" customHeight="1" spans="1:9">
      <c r="A23" s="7">
        <v>22</v>
      </c>
      <c r="B23" s="3" t="s">
        <v>99</v>
      </c>
      <c r="C23" s="8" t="s">
        <v>13</v>
      </c>
      <c r="D23" s="8" t="s">
        <v>36</v>
      </c>
      <c r="E23" s="8" t="s">
        <v>5</v>
      </c>
      <c r="F23" s="9">
        <v>50</v>
      </c>
      <c r="G23" s="3"/>
      <c r="H23" s="3" t="s">
        <v>100</v>
      </c>
      <c r="I23" s="3" t="s">
        <v>101</v>
      </c>
    </row>
    <row r="24" customHeight="1" spans="1:9">
      <c r="A24" s="10">
        <v>23</v>
      </c>
      <c r="B24" s="3" t="s">
        <v>102</v>
      </c>
      <c r="C24" s="8" t="s">
        <v>13</v>
      </c>
      <c r="D24" s="8" t="s">
        <v>2</v>
      </c>
      <c r="E24" s="8" t="s">
        <v>14</v>
      </c>
      <c r="F24" s="9">
        <v>0</v>
      </c>
      <c r="G24" s="3"/>
      <c r="H24" s="3" t="s">
        <v>103</v>
      </c>
      <c r="I24" s="3" t="s">
        <v>104</v>
      </c>
    </row>
    <row r="25" customHeight="1" spans="1:9">
      <c r="A25" s="10">
        <v>24</v>
      </c>
      <c r="B25" s="3" t="s">
        <v>105</v>
      </c>
      <c r="C25" s="8" t="s">
        <v>13</v>
      </c>
      <c r="D25" s="8" t="s">
        <v>2</v>
      </c>
      <c r="E25" s="8" t="s">
        <v>7</v>
      </c>
      <c r="F25" s="9">
        <v>50</v>
      </c>
      <c r="G25" s="3"/>
      <c r="H25" s="3" t="s">
        <v>106</v>
      </c>
      <c r="I25" s="3" t="s">
        <v>107</v>
      </c>
    </row>
    <row r="26" customHeight="1" spans="1:9">
      <c r="A26" s="10">
        <v>25</v>
      </c>
      <c r="B26" s="3" t="s">
        <v>108</v>
      </c>
      <c r="C26" s="8" t="s">
        <v>13</v>
      </c>
      <c r="D26" s="8" t="s">
        <v>2</v>
      </c>
      <c r="E26" s="8" t="s">
        <v>14</v>
      </c>
      <c r="F26" s="9">
        <v>0</v>
      </c>
      <c r="G26" s="3"/>
      <c r="H26" s="3" t="s">
        <v>109</v>
      </c>
      <c r="I26" s="3" t="s">
        <v>110</v>
      </c>
    </row>
    <row r="27" customHeight="1" spans="1:9">
      <c r="A27" s="7">
        <v>26</v>
      </c>
      <c r="B27" s="3" t="s">
        <v>111</v>
      </c>
      <c r="C27" s="8" t="s">
        <v>15</v>
      </c>
      <c r="D27" s="8" t="s">
        <v>2</v>
      </c>
      <c r="E27" s="8" t="s">
        <v>12</v>
      </c>
      <c r="F27" s="9">
        <v>0</v>
      </c>
      <c r="G27" s="3"/>
      <c r="H27" s="3" t="s">
        <v>112</v>
      </c>
      <c r="I27" s="3" t="s">
        <v>113</v>
      </c>
    </row>
    <row r="28" customHeight="1" spans="1:9">
      <c r="A28" s="7">
        <v>27</v>
      </c>
      <c r="B28" s="3" t="s">
        <v>114</v>
      </c>
      <c r="C28" s="8" t="s">
        <v>15</v>
      </c>
      <c r="D28" s="8" t="s">
        <v>36</v>
      </c>
      <c r="E28" s="8" t="s">
        <v>5</v>
      </c>
      <c r="F28" s="9">
        <v>1000</v>
      </c>
      <c r="G28" s="3"/>
      <c r="H28" s="3" t="s">
        <v>115</v>
      </c>
      <c r="I28" s="3" t="s">
        <v>116</v>
      </c>
    </row>
    <row r="29" customHeight="1" spans="1:9">
      <c r="A29" s="10">
        <v>28</v>
      </c>
      <c r="B29" s="3" t="s">
        <v>117</v>
      </c>
      <c r="C29" s="8" t="s">
        <v>15</v>
      </c>
      <c r="D29" s="8" t="s">
        <v>2</v>
      </c>
      <c r="E29" s="8" t="s">
        <v>14</v>
      </c>
      <c r="F29" s="9">
        <v>0</v>
      </c>
      <c r="G29" s="3"/>
      <c r="H29" s="3" t="s">
        <v>118</v>
      </c>
      <c r="I29" s="3" t="s">
        <v>119</v>
      </c>
    </row>
    <row r="30" customHeight="1" spans="1:9">
      <c r="A30" s="10">
        <v>29</v>
      </c>
      <c r="B30" s="3" t="s">
        <v>120</v>
      </c>
      <c r="C30" s="8" t="s">
        <v>15</v>
      </c>
      <c r="D30" s="11" t="s">
        <v>2</v>
      </c>
      <c r="E30" s="8" t="s">
        <v>14</v>
      </c>
      <c r="F30" s="9">
        <v>0</v>
      </c>
      <c r="G30" s="3"/>
      <c r="H30" s="3" t="s">
        <v>121</v>
      </c>
      <c r="I30" s="3" t="s">
        <v>122</v>
      </c>
    </row>
    <row r="31" customHeight="1" spans="1:9">
      <c r="A31" s="10">
        <v>30</v>
      </c>
      <c r="B31" s="3" t="s">
        <v>123</v>
      </c>
      <c r="C31" s="8" t="s">
        <v>15</v>
      </c>
      <c r="D31" s="8" t="s">
        <v>36</v>
      </c>
      <c r="E31" s="8" t="s">
        <v>5</v>
      </c>
      <c r="F31" s="9">
        <v>30</v>
      </c>
      <c r="G31" s="3"/>
      <c r="H31" s="3" t="s">
        <v>124</v>
      </c>
      <c r="I31" s="3" t="s">
        <v>125</v>
      </c>
    </row>
    <row r="32" customHeight="1" spans="1:9">
      <c r="A32" s="7">
        <v>31</v>
      </c>
      <c r="B32" s="3" t="s">
        <v>126</v>
      </c>
      <c r="C32" s="8" t="s">
        <v>15</v>
      </c>
      <c r="D32" s="8" t="s">
        <v>36</v>
      </c>
      <c r="E32" s="8" t="s">
        <v>5</v>
      </c>
      <c r="F32" s="9">
        <v>15</v>
      </c>
      <c r="G32" s="3"/>
      <c r="H32" s="3" t="s">
        <v>127</v>
      </c>
      <c r="I32" s="3" t="s">
        <v>128</v>
      </c>
    </row>
    <row r="33" customHeight="1" spans="1:9">
      <c r="A33" s="7">
        <v>32</v>
      </c>
      <c r="B33" s="3" t="s">
        <v>129</v>
      </c>
      <c r="C33" s="8" t="s">
        <v>15</v>
      </c>
      <c r="D33" s="8" t="s">
        <v>36</v>
      </c>
      <c r="E33" s="8" t="s">
        <v>7</v>
      </c>
      <c r="F33" s="9">
        <v>16.5</v>
      </c>
      <c r="G33" s="3"/>
      <c r="H33" s="3" t="s">
        <v>130</v>
      </c>
      <c r="I33" s="3" t="s">
        <v>131</v>
      </c>
    </row>
    <row r="34" customHeight="1" spans="1:9">
      <c r="A34" s="10">
        <v>33</v>
      </c>
      <c r="B34" s="3" t="s">
        <v>132</v>
      </c>
      <c r="C34" s="8" t="s">
        <v>15</v>
      </c>
      <c r="D34" s="8" t="s">
        <v>2</v>
      </c>
      <c r="E34" s="8" t="s">
        <v>12</v>
      </c>
      <c r="F34" s="9">
        <v>0</v>
      </c>
      <c r="G34" s="3"/>
      <c r="H34" s="3" t="s">
        <v>133</v>
      </c>
      <c r="I34" s="3" t="s">
        <v>134</v>
      </c>
    </row>
    <row r="35" customHeight="1" spans="1:9">
      <c r="A35" s="10">
        <v>34</v>
      </c>
      <c r="B35" s="3" t="s">
        <v>135</v>
      </c>
      <c r="C35" s="8" t="s">
        <v>15</v>
      </c>
      <c r="D35" s="8" t="s">
        <v>36</v>
      </c>
      <c r="E35" s="8" t="s">
        <v>7</v>
      </c>
      <c r="F35" s="9">
        <v>51</v>
      </c>
      <c r="G35" s="3"/>
      <c r="H35" s="12" t="s">
        <v>136</v>
      </c>
      <c r="I35" s="12" t="s">
        <v>137</v>
      </c>
    </row>
    <row r="36" customHeight="1" spans="1:9">
      <c r="A36" s="10">
        <v>35</v>
      </c>
      <c r="B36" s="3" t="s">
        <v>138</v>
      </c>
      <c r="C36" s="8" t="s">
        <v>15</v>
      </c>
      <c r="D36" s="13" t="s">
        <v>36</v>
      </c>
      <c r="E36" s="13" t="s">
        <v>5</v>
      </c>
      <c r="F36" s="9">
        <v>53</v>
      </c>
      <c r="G36" s="3"/>
      <c r="H36" s="3" t="s">
        <v>139</v>
      </c>
      <c r="I36" s="3" t="s">
        <v>140</v>
      </c>
    </row>
    <row r="37" customHeight="1" spans="1:9">
      <c r="A37" s="7">
        <v>36</v>
      </c>
      <c r="B37" s="3" t="s">
        <v>141</v>
      </c>
      <c r="C37" s="8" t="s">
        <v>15</v>
      </c>
      <c r="D37" s="13" t="s">
        <v>36</v>
      </c>
      <c r="E37" s="13" t="s">
        <v>5</v>
      </c>
      <c r="F37" s="9">
        <v>94</v>
      </c>
      <c r="G37" s="3"/>
      <c r="H37" s="12" t="s">
        <v>142</v>
      </c>
      <c r="I37" s="12" t="s">
        <v>143</v>
      </c>
    </row>
    <row r="38" customHeight="1" spans="1:9">
      <c r="A38" s="7">
        <v>37</v>
      </c>
      <c r="B38" s="3" t="s">
        <v>144</v>
      </c>
      <c r="C38" s="8" t="s">
        <v>15</v>
      </c>
      <c r="D38" s="13" t="s">
        <v>2</v>
      </c>
      <c r="E38" s="8" t="s">
        <v>14</v>
      </c>
      <c r="F38" s="9">
        <v>0</v>
      </c>
      <c r="G38" s="3"/>
      <c r="H38" s="3" t="s">
        <v>145</v>
      </c>
      <c r="I38" s="3" t="s">
        <v>146</v>
      </c>
    </row>
    <row r="39" customHeight="1" spans="1:9">
      <c r="A39" s="10">
        <v>38</v>
      </c>
      <c r="B39" s="3" t="s">
        <v>147</v>
      </c>
      <c r="C39" s="8" t="s">
        <v>15</v>
      </c>
      <c r="D39" s="8" t="s">
        <v>36</v>
      </c>
      <c r="E39" s="8" t="s">
        <v>5</v>
      </c>
      <c r="F39" s="9">
        <v>23</v>
      </c>
      <c r="G39" s="3"/>
      <c r="H39" s="3" t="s">
        <v>148</v>
      </c>
      <c r="I39" s="3" t="s">
        <v>149</v>
      </c>
    </row>
    <row r="40" customHeight="1" spans="1:9">
      <c r="A40" s="10">
        <v>39</v>
      </c>
      <c r="B40" s="3" t="s">
        <v>150</v>
      </c>
      <c r="C40" s="8" t="s">
        <v>15</v>
      </c>
      <c r="D40" s="8" t="s">
        <v>2</v>
      </c>
      <c r="E40" s="13" t="s">
        <v>12</v>
      </c>
      <c r="F40" s="9">
        <v>0</v>
      </c>
      <c r="G40" s="3"/>
      <c r="H40" s="3" t="s">
        <v>151</v>
      </c>
      <c r="I40" s="3" t="s">
        <v>152</v>
      </c>
    </row>
    <row r="41" customHeight="1" spans="1:9">
      <c r="A41" s="10">
        <v>40</v>
      </c>
      <c r="B41" s="3" t="s">
        <v>153</v>
      </c>
      <c r="C41" s="8" t="s">
        <v>15</v>
      </c>
      <c r="D41" s="8" t="s">
        <v>36</v>
      </c>
      <c r="E41" s="8" t="s">
        <v>5</v>
      </c>
      <c r="F41" s="9">
        <v>9600</v>
      </c>
      <c r="G41" s="3"/>
      <c r="H41" s="12" t="s">
        <v>154</v>
      </c>
      <c r="I41" s="12" t="s">
        <v>155</v>
      </c>
    </row>
    <row r="42" customHeight="1" spans="1:9">
      <c r="A42" s="7">
        <v>41</v>
      </c>
      <c r="B42" s="3" t="s">
        <v>156</v>
      </c>
      <c r="C42" s="8" t="s">
        <v>15</v>
      </c>
      <c r="D42" s="13" t="s">
        <v>2</v>
      </c>
      <c r="E42" s="13" t="s">
        <v>14</v>
      </c>
      <c r="F42" s="9">
        <v>0</v>
      </c>
      <c r="G42" s="3"/>
      <c r="H42" s="3" t="s">
        <v>157</v>
      </c>
      <c r="I42" s="3" t="s">
        <v>158</v>
      </c>
    </row>
    <row r="43" customHeight="1" spans="1:9">
      <c r="A43" s="7">
        <v>42</v>
      </c>
      <c r="B43" s="3" t="s">
        <v>159</v>
      </c>
      <c r="C43" s="8" t="s">
        <v>15</v>
      </c>
      <c r="D43" s="8" t="s">
        <v>2</v>
      </c>
      <c r="E43" s="8" t="s">
        <v>14</v>
      </c>
      <c r="F43" s="9">
        <v>0</v>
      </c>
      <c r="G43" s="3"/>
      <c r="H43" s="3" t="s">
        <v>160</v>
      </c>
      <c r="I43" s="3" t="s">
        <v>161</v>
      </c>
    </row>
    <row r="44" customHeight="1" spans="1:9">
      <c r="A44" s="10">
        <v>43</v>
      </c>
      <c r="B44" s="3" t="s">
        <v>162</v>
      </c>
      <c r="C44" s="8" t="s">
        <v>15</v>
      </c>
      <c r="D44" s="13" t="s">
        <v>2</v>
      </c>
      <c r="E44" s="13" t="s">
        <v>14</v>
      </c>
      <c r="F44" s="9">
        <v>0</v>
      </c>
      <c r="G44" s="3"/>
      <c r="H44" s="3" t="s">
        <v>163</v>
      </c>
      <c r="I44" s="3" t="s">
        <v>164</v>
      </c>
    </row>
    <row r="45" customHeight="1" spans="1:9">
      <c r="A45" s="10">
        <v>44</v>
      </c>
      <c r="B45" s="3" t="s">
        <v>165</v>
      </c>
      <c r="C45" s="8" t="s">
        <v>15</v>
      </c>
      <c r="D45" s="13" t="s">
        <v>36</v>
      </c>
      <c r="E45" s="13" t="s">
        <v>5</v>
      </c>
      <c r="F45" s="9">
        <v>600</v>
      </c>
      <c r="G45" s="3"/>
      <c r="H45" s="3" t="s">
        <v>166</v>
      </c>
      <c r="I45" s="3" t="s">
        <v>167</v>
      </c>
    </row>
    <row r="46" customHeight="1" spans="1:9">
      <c r="A46" s="10">
        <v>45</v>
      </c>
      <c r="B46" s="3" t="s">
        <v>168</v>
      </c>
      <c r="C46" s="8" t="s">
        <v>15</v>
      </c>
      <c r="D46" s="8" t="s">
        <v>2</v>
      </c>
      <c r="E46" s="13" t="s">
        <v>12</v>
      </c>
      <c r="F46" s="9">
        <v>0</v>
      </c>
      <c r="G46" s="3"/>
      <c r="H46" s="3" t="s">
        <v>169</v>
      </c>
      <c r="I46" s="3" t="s">
        <v>170</v>
      </c>
    </row>
    <row r="47" customHeight="1" spans="1:9">
      <c r="A47" s="7">
        <v>46</v>
      </c>
      <c r="B47" s="3" t="s">
        <v>171</v>
      </c>
      <c r="C47" s="8" t="s">
        <v>15</v>
      </c>
      <c r="D47" s="13" t="s">
        <v>2</v>
      </c>
      <c r="E47" s="13" t="s">
        <v>7</v>
      </c>
      <c r="F47" s="9">
        <v>1000</v>
      </c>
      <c r="G47" s="3"/>
      <c r="H47" s="3" t="s">
        <v>172</v>
      </c>
      <c r="I47" s="3" t="s">
        <v>173</v>
      </c>
    </row>
    <row r="48" customHeight="1" spans="1:9">
      <c r="A48" s="7">
        <v>47</v>
      </c>
      <c r="B48" s="3" t="s">
        <v>174</v>
      </c>
      <c r="C48" s="8" t="s">
        <v>15</v>
      </c>
      <c r="D48" s="13" t="s">
        <v>36</v>
      </c>
      <c r="E48" s="13" t="s">
        <v>5</v>
      </c>
      <c r="F48" s="9">
        <v>10</v>
      </c>
      <c r="G48" s="3"/>
      <c r="H48" s="3" t="s">
        <v>175</v>
      </c>
      <c r="I48" s="3" t="s">
        <v>176</v>
      </c>
    </row>
    <row r="49" customHeight="1" spans="1:9">
      <c r="A49" s="10">
        <v>48</v>
      </c>
      <c r="B49" s="3" t="s">
        <v>177</v>
      </c>
      <c r="C49" s="8" t="s">
        <v>15</v>
      </c>
      <c r="D49" s="8" t="s">
        <v>2</v>
      </c>
      <c r="E49" s="13" t="s">
        <v>12</v>
      </c>
      <c r="F49" s="9">
        <v>0</v>
      </c>
      <c r="G49" s="3"/>
      <c r="H49" s="3" t="s">
        <v>178</v>
      </c>
      <c r="I49" s="3" t="s">
        <v>179</v>
      </c>
    </row>
    <row r="50" customHeight="1" spans="1:9">
      <c r="A50" s="10">
        <v>49</v>
      </c>
      <c r="B50" s="3" t="s">
        <v>180</v>
      </c>
      <c r="C50" s="8" t="s">
        <v>15</v>
      </c>
      <c r="D50" s="13" t="s">
        <v>36</v>
      </c>
      <c r="E50" s="13" t="s">
        <v>5</v>
      </c>
      <c r="F50" s="9">
        <v>10</v>
      </c>
      <c r="G50" s="3"/>
      <c r="H50" s="3" t="s">
        <v>181</v>
      </c>
      <c r="I50" s="3" t="s">
        <v>182</v>
      </c>
    </row>
    <row r="51" customHeight="1" spans="1:9">
      <c r="A51" s="10">
        <v>50</v>
      </c>
      <c r="B51" s="3" t="s">
        <v>183</v>
      </c>
      <c r="C51" s="8" t="s">
        <v>15</v>
      </c>
      <c r="D51" s="13" t="s">
        <v>36</v>
      </c>
      <c r="E51" s="13" t="s">
        <v>5</v>
      </c>
      <c r="F51" s="9">
        <v>15</v>
      </c>
      <c r="G51" s="3"/>
      <c r="H51" s="3" t="s">
        <v>184</v>
      </c>
      <c r="I51" s="3" t="s">
        <v>185</v>
      </c>
    </row>
    <row r="52" customHeight="1" spans="1:9">
      <c r="A52" s="7">
        <v>51</v>
      </c>
      <c r="B52" s="3" t="s">
        <v>186</v>
      </c>
      <c r="C52" s="8" t="s">
        <v>16</v>
      </c>
      <c r="D52" s="13" t="s">
        <v>2</v>
      </c>
      <c r="E52" s="13" t="s">
        <v>12</v>
      </c>
      <c r="F52" s="9">
        <v>0</v>
      </c>
      <c r="G52" s="3" t="s">
        <v>187</v>
      </c>
      <c r="H52" s="3" t="s">
        <v>188</v>
      </c>
      <c r="I52" s="3"/>
    </row>
    <row r="53" customHeight="1" spans="1:9">
      <c r="A53" s="7">
        <v>52</v>
      </c>
      <c r="B53" s="3" t="s">
        <v>189</v>
      </c>
      <c r="C53" s="8" t="s">
        <v>16</v>
      </c>
      <c r="D53" s="13" t="s">
        <v>36</v>
      </c>
      <c r="E53" s="13" t="s">
        <v>5</v>
      </c>
      <c r="F53" s="9">
        <v>60</v>
      </c>
      <c r="G53" s="3"/>
      <c r="H53" s="3" t="s">
        <v>190</v>
      </c>
      <c r="I53" s="3"/>
    </row>
    <row r="54" customHeight="1" spans="1:9">
      <c r="A54" s="10">
        <v>53</v>
      </c>
      <c r="B54" s="3" t="s">
        <v>191</v>
      </c>
      <c r="C54" s="8" t="s">
        <v>16</v>
      </c>
      <c r="D54" s="13" t="s">
        <v>2</v>
      </c>
      <c r="E54" s="13" t="s">
        <v>12</v>
      </c>
      <c r="F54" s="9">
        <v>0</v>
      </c>
      <c r="G54" s="3"/>
      <c r="H54" s="3" t="s">
        <v>192</v>
      </c>
      <c r="I54" s="3"/>
    </row>
    <row r="55" customHeight="1" spans="1:9">
      <c r="A55" s="10">
        <v>54</v>
      </c>
      <c r="B55" s="3" t="s">
        <v>193</v>
      </c>
      <c r="C55" s="8" t="s">
        <v>16</v>
      </c>
      <c r="D55" s="13" t="s">
        <v>2</v>
      </c>
      <c r="E55" s="13" t="s">
        <v>12</v>
      </c>
      <c r="F55" s="9">
        <v>0</v>
      </c>
      <c r="G55" s="3"/>
      <c r="H55" s="3" t="s">
        <v>194</v>
      </c>
      <c r="I55" s="3"/>
    </row>
    <row r="56" customHeight="1" spans="1:9">
      <c r="A56" s="10">
        <v>55</v>
      </c>
      <c r="B56" s="3" t="s">
        <v>195</v>
      </c>
      <c r="C56" s="8" t="s">
        <v>16</v>
      </c>
      <c r="D56" s="13" t="s">
        <v>36</v>
      </c>
      <c r="E56" s="13" t="s">
        <v>5</v>
      </c>
      <c r="F56" s="9">
        <v>200</v>
      </c>
      <c r="G56" s="3"/>
      <c r="H56" s="3" t="s">
        <v>196</v>
      </c>
      <c r="I56" s="3"/>
    </row>
    <row r="57" customHeight="1" spans="1:9">
      <c r="A57" s="7">
        <v>56</v>
      </c>
      <c r="B57" s="3" t="s">
        <v>197</v>
      </c>
      <c r="C57" s="8" t="s">
        <v>16</v>
      </c>
      <c r="D57" s="13" t="s">
        <v>36</v>
      </c>
      <c r="E57" s="13" t="s">
        <v>14</v>
      </c>
      <c r="F57" s="9">
        <v>214</v>
      </c>
      <c r="G57" s="3"/>
      <c r="H57" s="3" t="s">
        <v>198</v>
      </c>
      <c r="I57" s="3" t="s">
        <v>199</v>
      </c>
    </row>
    <row r="58" customHeight="1" spans="1:9">
      <c r="A58" s="7">
        <v>57</v>
      </c>
      <c r="B58" s="3" t="s">
        <v>200</v>
      </c>
      <c r="C58" s="8" t="s">
        <v>16</v>
      </c>
      <c r="D58" s="13" t="s">
        <v>2</v>
      </c>
      <c r="E58" s="13" t="s">
        <v>14</v>
      </c>
      <c r="F58" s="9">
        <v>0</v>
      </c>
      <c r="G58" s="3"/>
      <c r="H58" s="3" t="s">
        <v>201</v>
      </c>
      <c r="I58" s="3" t="s">
        <v>202</v>
      </c>
    </row>
    <row r="59" customHeight="1" spans="1:9">
      <c r="A59" s="10">
        <v>58</v>
      </c>
      <c r="B59" s="3" t="s">
        <v>203</v>
      </c>
      <c r="C59" s="8" t="s">
        <v>16</v>
      </c>
      <c r="D59" s="13" t="s">
        <v>2</v>
      </c>
      <c r="E59" s="13" t="s">
        <v>7</v>
      </c>
      <c r="F59" s="9">
        <v>150</v>
      </c>
      <c r="G59" s="3"/>
      <c r="H59" s="3" t="s">
        <v>204</v>
      </c>
      <c r="I59" s="3"/>
    </row>
    <row r="60" customHeight="1" spans="1:9">
      <c r="A60" s="10">
        <v>59</v>
      </c>
      <c r="B60" s="3" t="s">
        <v>205</v>
      </c>
      <c r="C60" s="8" t="s">
        <v>16</v>
      </c>
      <c r="D60" s="13" t="s">
        <v>36</v>
      </c>
      <c r="E60" s="13" t="s">
        <v>5</v>
      </c>
      <c r="F60" s="9">
        <v>270</v>
      </c>
      <c r="G60" s="3"/>
      <c r="H60" s="3" t="s">
        <v>206</v>
      </c>
      <c r="I60" s="3" t="s">
        <v>207</v>
      </c>
    </row>
    <row r="61" customHeight="1" spans="1:9">
      <c r="A61" s="10">
        <v>60</v>
      </c>
      <c r="B61" s="3" t="s">
        <v>208</v>
      </c>
      <c r="C61" s="8" t="s">
        <v>16</v>
      </c>
      <c r="D61" s="13" t="s">
        <v>36</v>
      </c>
      <c r="E61" s="13" t="s">
        <v>5</v>
      </c>
      <c r="F61" s="9">
        <v>1000</v>
      </c>
      <c r="G61" s="3"/>
      <c r="H61" s="3" t="s">
        <v>209</v>
      </c>
      <c r="I61" s="3" t="s">
        <v>210</v>
      </c>
    </row>
    <row r="62" customHeight="1" spans="1:9">
      <c r="A62" s="7">
        <v>61</v>
      </c>
      <c r="B62" s="3" t="s">
        <v>211</v>
      </c>
      <c r="C62" s="8" t="s">
        <v>16</v>
      </c>
      <c r="D62" s="13" t="s">
        <v>2</v>
      </c>
      <c r="E62" s="13" t="s">
        <v>7</v>
      </c>
      <c r="F62" s="9">
        <v>176</v>
      </c>
      <c r="G62" s="3"/>
      <c r="H62" s="3" t="s">
        <v>212</v>
      </c>
      <c r="I62" s="3"/>
    </row>
    <row r="63" customHeight="1" spans="1:9">
      <c r="A63" s="7">
        <v>62</v>
      </c>
      <c r="B63" s="3" t="s">
        <v>213</v>
      </c>
      <c r="C63" s="8" t="s">
        <v>16</v>
      </c>
      <c r="D63" s="13" t="s">
        <v>36</v>
      </c>
      <c r="E63" s="13" t="s">
        <v>5</v>
      </c>
      <c r="F63" s="9">
        <v>140</v>
      </c>
      <c r="G63" s="3"/>
      <c r="H63" s="3" t="s">
        <v>214</v>
      </c>
      <c r="I63" s="3"/>
    </row>
    <row r="64" customHeight="1" spans="1:9">
      <c r="A64" s="10">
        <v>63</v>
      </c>
      <c r="B64" s="3" t="s">
        <v>215</v>
      </c>
      <c r="C64" s="8" t="s">
        <v>16</v>
      </c>
      <c r="D64" s="13" t="s">
        <v>36</v>
      </c>
      <c r="E64" s="13" t="s">
        <v>5</v>
      </c>
      <c r="F64" s="9">
        <v>198</v>
      </c>
      <c r="G64" s="3"/>
      <c r="H64" s="3" t="s">
        <v>216</v>
      </c>
      <c r="I64" s="3"/>
    </row>
    <row r="65" customHeight="1" spans="1:9">
      <c r="A65" s="10">
        <v>64</v>
      </c>
      <c r="B65" s="3" t="s">
        <v>217</v>
      </c>
      <c r="C65" s="8" t="s">
        <v>16</v>
      </c>
      <c r="D65" s="13" t="s">
        <v>2</v>
      </c>
      <c r="E65" s="13" t="s">
        <v>7</v>
      </c>
      <c r="F65" s="9">
        <v>220</v>
      </c>
      <c r="G65" s="3"/>
      <c r="H65" s="3" t="s">
        <v>218</v>
      </c>
      <c r="I65" s="3"/>
    </row>
    <row r="66" customHeight="1" spans="1:9">
      <c r="A66" s="10">
        <v>65</v>
      </c>
      <c r="B66" s="3" t="s">
        <v>219</v>
      </c>
      <c r="C66" s="8" t="s">
        <v>16</v>
      </c>
      <c r="D66" s="13" t="s">
        <v>2</v>
      </c>
      <c r="E66" s="13" t="s">
        <v>7</v>
      </c>
      <c r="F66" s="9">
        <v>484</v>
      </c>
      <c r="G66" s="3"/>
      <c r="H66" s="3" t="s">
        <v>220</v>
      </c>
      <c r="I66" s="3"/>
    </row>
    <row r="67" customHeight="1" spans="1:9">
      <c r="A67" s="7">
        <v>66</v>
      </c>
      <c r="B67" s="3" t="s">
        <v>221</v>
      </c>
      <c r="C67" s="8" t="s">
        <v>16</v>
      </c>
      <c r="D67" s="13" t="s">
        <v>36</v>
      </c>
      <c r="E67" s="13" t="s">
        <v>5</v>
      </c>
      <c r="F67" s="9">
        <v>520</v>
      </c>
      <c r="G67" s="3"/>
      <c r="H67" s="3" t="s">
        <v>222</v>
      </c>
      <c r="I67" s="3"/>
    </row>
    <row r="68" customHeight="1" spans="1:9">
      <c r="A68" s="7">
        <v>67</v>
      </c>
      <c r="B68" s="3" t="s">
        <v>223</v>
      </c>
      <c r="C68" s="8" t="s">
        <v>16</v>
      </c>
      <c r="D68" s="13" t="s">
        <v>2</v>
      </c>
      <c r="E68" s="13" t="s">
        <v>12</v>
      </c>
      <c r="F68" s="9">
        <v>0</v>
      </c>
      <c r="G68" s="3"/>
      <c r="H68" s="3" t="s">
        <v>224</v>
      </c>
      <c r="I68" s="3" t="s">
        <v>225</v>
      </c>
    </row>
    <row r="69" customHeight="1" spans="1:9">
      <c r="A69" s="10">
        <v>68</v>
      </c>
      <c r="B69" s="3" t="s">
        <v>226</v>
      </c>
      <c r="C69" s="8" t="s">
        <v>16</v>
      </c>
      <c r="D69" s="13" t="s">
        <v>36</v>
      </c>
      <c r="E69" s="13" t="s">
        <v>5</v>
      </c>
      <c r="F69" s="9">
        <v>410</v>
      </c>
      <c r="G69" s="3"/>
      <c r="H69" s="3" t="s">
        <v>227</v>
      </c>
      <c r="I69" s="3"/>
    </row>
    <row r="70" customHeight="1" spans="1:9">
      <c r="A70" s="10">
        <v>69</v>
      </c>
      <c r="B70" s="3" t="s">
        <v>228</v>
      </c>
      <c r="C70" s="8" t="s">
        <v>16</v>
      </c>
      <c r="D70" s="13" t="s">
        <v>36</v>
      </c>
      <c r="E70" s="13" t="s">
        <v>5</v>
      </c>
      <c r="F70" s="9">
        <v>900</v>
      </c>
      <c r="G70" s="3"/>
      <c r="H70" s="3" t="s">
        <v>229</v>
      </c>
      <c r="I70" s="3"/>
    </row>
    <row r="71" customHeight="1" spans="1:9">
      <c r="A71" s="10">
        <v>70</v>
      </c>
      <c r="B71" s="3" t="s">
        <v>230</v>
      </c>
      <c r="C71" s="8" t="s">
        <v>16</v>
      </c>
      <c r="D71" s="13" t="s">
        <v>2</v>
      </c>
      <c r="E71" s="13" t="s">
        <v>14</v>
      </c>
      <c r="F71" s="9">
        <v>880</v>
      </c>
      <c r="G71" s="3"/>
      <c r="H71" s="3" t="s">
        <v>231</v>
      </c>
      <c r="I71" s="3" t="s">
        <v>232</v>
      </c>
    </row>
    <row r="72" customHeight="1" spans="1:9">
      <c r="A72" s="7">
        <v>71</v>
      </c>
      <c r="B72" s="3" t="s">
        <v>233</v>
      </c>
      <c r="C72" s="8" t="s">
        <v>16</v>
      </c>
      <c r="D72" s="13" t="s">
        <v>36</v>
      </c>
      <c r="E72" s="13" t="s">
        <v>5</v>
      </c>
      <c r="F72" s="9">
        <v>900</v>
      </c>
      <c r="G72" s="3"/>
      <c r="H72" s="3" t="s">
        <v>234</v>
      </c>
      <c r="I72" s="3"/>
    </row>
    <row r="73" customHeight="1" spans="1:9">
      <c r="A73" s="7">
        <v>72</v>
      </c>
      <c r="B73" s="3" t="s">
        <v>235</v>
      </c>
      <c r="C73" s="8" t="s">
        <v>16</v>
      </c>
      <c r="D73" s="13" t="s">
        <v>36</v>
      </c>
      <c r="E73" s="13" t="s">
        <v>5</v>
      </c>
      <c r="F73" s="9">
        <v>210</v>
      </c>
      <c r="G73" s="3"/>
      <c r="H73" s="3" t="s">
        <v>236</v>
      </c>
      <c r="I73" s="3"/>
    </row>
    <row r="74" customHeight="1" spans="1:9">
      <c r="A74" s="10">
        <v>73</v>
      </c>
      <c r="B74" s="3" t="s">
        <v>237</v>
      </c>
      <c r="C74" s="8" t="s">
        <v>16</v>
      </c>
      <c r="D74" s="13" t="s">
        <v>2</v>
      </c>
      <c r="E74" s="13" t="s">
        <v>14</v>
      </c>
      <c r="F74" s="9">
        <v>0</v>
      </c>
      <c r="G74" s="3"/>
      <c r="H74" s="3" t="s">
        <v>238</v>
      </c>
      <c r="I74" s="3"/>
    </row>
    <row r="75" customHeight="1" spans="1:9">
      <c r="A75" s="10">
        <v>74</v>
      </c>
      <c r="B75" s="3" t="s">
        <v>239</v>
      </c>
      <c r="C75" s="8" t="s">
        <v>16</v>
      </c>
      <c r="D75" s="13" t="s">
        <v>2</v>
      </c>
      <c r="E75" s="13" t="s">
        <v>14</v>
      </c>
      <c r="F75" s="9">
        <v>10</v>
      </c>
      <c r="G75" s="3"/>
      <c r="H75" s="3" t="s">
        <v>240</v>
      </c>
      <c r="I75" s="3"/>
    </row>
    <row r="76" customHeight="1" spans="1:9">
      <c r="A76" s="10">
        <v>75</v>
      </c>
      <c r="B76" s="3" t="s">
        <v>241</v>
      </c>
      <c r="C76" s="8" t="s">
        <v>16</v>
      </c>
      <c r="D76" s="13" t="s">
        <v>36</v>
      </c>
      <c r="E76" s="13" t="s">
        <v>5</v>
      </c>
      <c r="F76" s="9">
        <v>20</v>
      </c>
      <c r="G76" s="3"/>
      <c r="H76" s="3" t="s">
        <v>242</v>
      </c>
      <c r="I76" s="3"/>
    </row>
    <row r="77" customHeight="1" spans="1:9">
      <c r="A77" s="7">
        <v>76</v>
      </c>
      <c r="B77" s="3" t="s">
        <v>243</v>
      </c>
      <c r="C77" s="13" t="s">
        <v>17</v>
      </c>
      <c r="D77" s="13" t="s">
        <v>36</v>
      </c>
      <c r="E77" s="13" t="s">
        <v>5</v>
      </c>
      <c r="F77" s="9">
        <v>100</v>
      </c>
      <c r="H77" s="4" t="s">
        <v>244</v>
      </c>
      <c r="I77" s="3"/>
    </row>
    <row r="78" customHeight="1" spans="1:9">
      <c r="A78" s="7">
        <v>77</v>
      </c>
      <c r="B78" s="3" t="s">
        <v>245</v>
      </c>
      <c r="C78" s="13" t="s">
        <v>17</v>
      </c>
      <c r="D78" s="13" t="s">
        <v>2</v>
      </c>
      <c r="E78" s="13" t="s">
        <v>14</v>
      </c>
      <c r="F78" s="9">
        <v>0</v>
      </c>
      <c r="H78" s="4" t="s">
        <v>246</v>
      </c>
      <c r="I78" s="3"/>
    </row>
    <row r="79" customHeight="1" spans="1:9">
      <c r="A79" s="10">
        <v>78</v>
      </c>
      <c r="B79" s="3" t="s">
        <v>247</v>
      </c>
      <c r="C79" s="13" t="s">
        <v>17</v>
      </c>
      <c r="D79" s="13" t="s">
        <v>2</v>
      </c>
      <c r="E79" s="13" t="s">
        <v>12</v>
      </c>
      <c r="F79" s="9">
        <v>0</v>
      </c>
      <c r="G79" s="3"/>
      <c r="H79" s="14" t="s">
        <v>248</v>
      </c>
      <c r="I79" s="3"/>
    </row>
    <row r="80" customHeight="1" spans="1:9">
      <c r="A80" s="10">
        <v>79</v>
      </c>
      <c r="B80" s="3" t="s">
        <v>249</v>
      </c>
      <c r="C80" s="13" t="s">
        <v>17</v>
      </c>
      <c r="D80" s="13" t="s">
        <v>36</v>
      </c>
      <c r="E80" s="13" t="s">
        <v>5</v>
      </c>
      <c r="F80" s="9">
        <v>100</v>
      </c>
      <c r="G80" s="3"/>
      <c r="H80" s="15" t="s">
        <v>250</v>
      </c>
      <c r="I80" s="3"/>
    </row>
    <row r="81" customHeight="1" spans="1:9">
      <c r="A81" s="10">
        <v>80</v>
      </c>
      <c r="B81" s="3" t="s">
        <v>251</v>
      </c>
      <c r="C81" s="13" t="s">
        <v>17</v>
      </c>
      <c r="D81" s="13" t="s">
        <v>36</v>
      </c>
      <c r="E81" s="13" t="s">
        <v>5</v>
      </c>
      <c r="F81" s="9">
        <v>20</v>
      </c>
      <c r="G81" s="3"/>
      <c r="H81" s="14" t="s">
        <v>252</v>
      </c>
      <c r="I81" s="3"/>
    </row>
    <row r="82" customHeight="1" spans="1:9">
      <c r="A82" s="7">
        <v>81</v>
      </c>
      <c r="B82" s="3" t="s">
        <v>253</v>
      </c>
      <c r="C82" s="13" t="s">
        <v>17</v>
      </c>
      <c r="D82" s="13" t="s">
        <v>2</v>
      </c>
      <c r="E82" s="13" t="s">
        <v>14</v>
      </c>
      <c r="F82" s="9">
        <v>0</v>
      </c>
      <c r="G82" s="3"/>
      <c r="H82" s="14" t="s">
        <v>254</v>
      </c>
      <c r="I82" s="3"/>
    </row>
    <row r="83" customHeight="1" spans="1:9">
      <c r="A83" s="7">
        <v>82</v>
      </c>
      <c r="B83" s="3" t="s">
        <v>255</v>
      </c>
      <c r="C83" s="13" t="s">
        <v>17</v>
      </c>
      <c r="D83" s="13" t="s">
        <v>2</v>
      </c>
      <c r="E83" s="13" t="s">
        <v>14</v>
      </c>
      <c r="F83" s="9">
        <v>0</v>
      </c>
      <c r="G83" s="3"/>
      <c r="H83" s="14" t="s">
        <v>256</v>
      </c>
      <c r="I83" s="3"/>
    </row>
    <row r="84" customHeight="1" spans="1:9">
      <c r="A84" s="10">
        <v>83</v>
      </c>
      <c r="B84" s="3" t="s">
        <v>257</v>
      </c>
      <c r="C84" s="13" t="s">
        <v>17</v>
      </c>
      <c r="D84" s="13" t="s">
        <v>2</v>
      </c>
      <c r="E84" s="13" t="s">
        <v>14</v>
      </c>
      <c r="F84" s="9">
        <v>0</v>
      </c>
      <c r="G84" s="3"/>
      <c r="H84" s="15" t="s">
        <v>258</v>
      </c>
      <c r="I84" s="3"/>
    </row>
    <row r="85" customHeight="1" spans="1:9">
      <c r="A85" s="10">
        <v>84</v>
      </c>
      <c r="B85" s="3" t="s">
        <v>259</v>
      </c>
      <c r="C85" s="13" t="s">
        <v>17</v>
      </c>
      <c r="D85" s="13" t="s">
        <v>2</v>
      </c>
      <c r="E85" s="13" t="s">
        <v>12</v>
      </c>
      <c r="F85" s="9">
        <v>0</v>
      </c>
      <c r="G85" s="3"/>
      <c r="H85" s="15" t="s">
        <v>260</v>
      </c>
      <c r="I85" s="3"/>
    </row>
    <row r="86" customHeight="1" spans="1:9">
      <c r="A86" s="10">
        <v>85</v>
      </c>
      <c r="B86" s="3" t="s">
        <v>261</v>
      </c>
      <c r="C86" s="13" t="s">
        <v>17</v>
      </c>
      <c r="D86" s="13" t="s">
        <v>36</v>
      </c>
      <c r="E86" s="13" t="s">
        <v>5</v>
      </c>
      <c r="F86" s="9">
        <v>480</v>
      </c>
      <c r="G86" s="3"/>
      <c r="H86" s="15" t="s">
        <v>262</v>
      </c>
      <c r="I86" s="3"/>
    </row>
    <row r="87" customHeight="1" spans="1:9">
      <c r="A87" s="7">
        <v>86</v>
      </c>
      <c r="B87" s="3" t="s">
        <v>263</v>
      </c>
      <c r="C87" s="13" t="s">
        <v>18</v>
      </c>
      <c r="D87" s="13" t="s">
        <v>2</v>
      </c>
      <c r="E87" s="13" t="s">
        <v>14</v>
      </c>
      <c r="F87" s="9">
        <v>0</v>
      </c>
      <c r="G87" s="3"/>
      <c r="H87" s="15" t="s">
        <v>264</v>
      </c>
      <c r="I87" s="3"/>
    </row>
    <row r="88" customHeight="1" spans="1:9">
      <c r="A88" s="7">
        <v>87</v>
      </c>
      <c r="B88" s="3" t="s">
        <v>265</v>
      </c>
      <c r="C88" s="13" t="s">
        <v>18</v>
      </c>
      <c r="D88" s="13" t="s">
        <v>36</v>
      </c>
      <c r="E88" s="13" t="s">
        <v>5</v>
      </c>
      <c r="F88" s="9">
        <v>2000</v>
      </c>
      <c r="G88" s="3"/>
      <c r="H88" s="15" t="s">
        <v>266</v>
      </c>
      <c r="I88" s="3"/>
    </row>
    <row r="89" customHeight="1" spans="1:9">
      <c r="A89" s="10">
        <v>88</v>
      </c>
      <c r="B89" s="3" t="s">
        <v>267</v>
      </c>
      <c r="C89" s="13" t="s">
        <v>18</v>
      </c>
      <c r="D89" s="13" t="s">
        <v>2</v>
      </c>
      <c r="E89" s="13" t="s">
        <v>12</v>
      </c>
      <c r="F89" s="9">
        <v>0</v>
      </c>
      <c r="G89" s="3"/>
      <c r="H89" s="15" t="s">
        <v>268</v>
      </c>
      <c r="I89" s="3"/>
    </row>
    <row r="90" customHeight="1" spans="1:9">
      <c r="A90" s="10">
        <v>89</v>
      </c>
      <c r="B90" s="3" t="s">
        <v>269</v>
      </c>
      <c r="C90" s="13" t="s">
        <v>18</v>
      </c>
      <c r="D90" s="13" t="s">
        <v>36</v>
      </c>
      <c r="E90" s="13" t="s">
        <v>5</v>
      </c>
      <c r="F90" s="9">
        <v>20</v>
      </c>
      <c r="G90" s="3"/>
      <c r="H90" s="15" t="s">
        <v>270</v>
      </c>
      <c r="I90" s="3"/>
    </row>
    <row r="91" customHeight="1" spans="1:9">
      <c r="A91" s="10">
        <v>90</v>
      </c>
      <c r="B91" s="3" t="s">
        <v>271</v>
      </c>
      <c r="C91" s="13" t="s">
        <v>18</v>
      </c>
      <c r="D91" s="13" t="s">
        <v>2</v>
      </c>
      <c r="E91" s="13" t="s">
        <v>12</v>
      </c>
      <c r="F91" s="9">
        <v>0</v>
      </c>
      <c r="G91" s="3"/>
      <c r="H91" s="15" t="s">
        <v>272</v>
      </c>
      <c r="I91" s="3"/>
    </row>
    <row r="92" customHeight="1" spans="1:9">
      <c r="A92" s="7">
        <v>91</v>
      </c>
      <c r="B92" s="3" t="s">
        <v>273</v>
      </c>
      <c r="C92" s="13" t="s">
        <v>18</v>
      </c>
      <c r="D92" s="13" t="s">
        <v>2</v>
      </c>
      <c r="E92" s="13" t="s">
        <v>12</v>
      </c>
      <c r="F92" s="9">
        <v>0</v>
      </c>
      <c r="G92" s="3"/>
      <c r="H92" s="15" t="s">
        <v>274</v>
      </c>
      <c r="I92" s="3"/>
    </row>
    <row r="93" customHeight="1" spans="1:9">
      <c r="A93" s="7">
        <v>92</v>
      </c>
      <c r="B93" s="3" t="s">
        <v>275</v>
      </c>
      <c r="C93" s="13" t="s">
        <v>18</v>
      </c>
      <c r="D93" s="13" t="s">
        <v>2</v>
      </c>
      <c r="E93" s="13" t="s">
        <v>14</v>
      </c>
      <c r="F93" s="9">
        <v>0</v>
      </c>
      <c r="G93" s="3"/>
      <c r="H93" s="15" t="s">
        <v>276</v>
      </c>
      <c r="I93" s="3"/>
    </row>
    <row r="94" customHeight="1" spans="1:9">
      <c r="A94" s="10">
        <v>93</v>
      </c>
      <c r="B94" s="3" t="s">
        <v>277</v>
      </c>
      <c r="C94" s="13" t="s">
        <v>18</v>
      </c>
      <c r="D94" s="13" t="s">
        <v>2</v>
      </c>
      <c r="E94" s="13" t="s">
        <v>12</v>
      </c>
      <c r="F94" s="9">
        <v>0</v>
      </c>
      <c r="G94" s="3"/>
      <c r="H94" s="15" t="s">
        <v>278</v>
      </c>
      <c r="I94" s="3"/>
    </row>
    <row r="95" customHeight="1" spans="1:9">
      <c r="A95" s="10">
        <v>94</v>
      </c>
      <c r="B95" s="3" t="s">
        <v>279</v>
      </c>
      <c r="C95" s="13" t="s">
        <v>18</v>
      </c>
      <c r="D95" s="13" t="s">
        <v>36</v>
      </c>
      <c r="E95" s="13" t="s">
        <v>5</v>
      </c>
      <c r="F95" s="9">
        <v>80</v>
      </c>
      <c r="G95" s="3"/>
      <c r="H95" s="15" t="s">
        <v>280</v>
      </c>
      <c r="I95" s="3"/>
    </row>
    <row r="96" customHeight="1" spans="1:9">
      <c r="A96" s="10">
        <v>95</v>
      </c>
      <c r="B96" s="3" t="s">
        <v>281</v>
      </c>
      <c r="C96" s="13" t="s">
        <v>18</v>
      </c>
      <c r="D96" s="13" t="s">
        <v>2</v>
      </c>
      <c r="E96" s="13" t="s">
        <v>12</v>
      </c>
      <c r="F96" s="9">
        <v>0</v>
      </c>
      <c r="G96" s="3"/>
      <c r="H96" s="15" t="s">
        <v>282</v>
      </c>
      <c r="I96" s="3"/>
    </row>
    <row r="97" customHeight="1" spans="1:9">
      <c r="A97" s="7">
        <v>96</v>
      </c>
      <c r="B97" s="3" t="s">
        <v>283</v>
      </c>
      <c r="C97" s="13" t="s">
        <v>17</v>
      </c>
      <c r="D97" s="13" t="s">
        <v>2</v>
      </c>
      <c r="E97" s="13" t="s">
        <v>14</v>
      </c>
      <c r="F97" s="9">
        <v>0</v>
      </c>
      <c r="G97" s="3"/>
      <c r="H97" s="3" t="s">
        <v>284</v>
      </c>
      <c r="I97" s="3"/>
    </row>
    <row r="98" customHeight="1" spans="1:9">
      <c r="A98" s="7">
        <v>97</v>
      </c>
      <c r="B98" s="3" t="s">
        <v>285</v>
      </c>
      <c r="C98" s="8" t="s">
        <v>17</v>
      </c>
      <c r="D98" s="13" t="s">
        <v>36</v>
      </c>
      <c r="E98" s="13" t="s">
        <v>5</v>
      </c>
      <c r="F98" s="9">
        <v>50</v>
      </c>
      <c r="G98" s="3"/>
      <c r="H98" s="3" t="s">
        <v>286</v>
      </c>
      <c r="I98" s="3"/>
    </row>
    <row r="99" customHeight="1" spans="1:9">
      <c r="A99" s="10">
        <v>98</v>
      </c>
      <c r="B99" s="3" t="s">
        <v>287</v>
      </c>
      <c r="C99" s="8" t="s">
        <v>17</v>
      </c>
      <c r="D99" s="13" t="s">
        <v>36</v>
      </c>
      <c r="E99" s="13" t="s">
        <v>5</v>
      </c>
      <c r="F99" s="9">
        <v>60</v>
      </c>
      <c r="G99" s="3"/>
      <c r="H99" s="3" t="s">
        <v>288</v>
      </c>
      <c r="I99" s="3"/>
    </row>
    <row r="100" customHeight="1" spans="1:9">
      <c r="A100" s="10">
        <v>99</v>
      </c>
      <c r="B100" s="3" t="s">
        <v>289</v>
      </c>
      <c r="C100" s="8" t="s">
        <v>17</v>
      </c>
      <c r="D100" s="13" t="s">
        <v>2</v>
      </c>
      <c r="E100" s="13" t="s">
        <v>14</v>
      </c>
      <c r="F100" s="9">
        <v>0</v>
      </c>
      <c r="G100" s="3"/>
      <c r="H100" s="3" t="s">
        <v>290</v>
      </c>
      <c r="I100" s="3"/>
    </row>
    <row r="101" customHeight="1" spans="1:9">
      <c r="A101" s="10">
        <v>100</v>
      </c>
      <c r="B101" s="3" t="s">
        <v>291</v>
      </c>
      <c r="C101" s="8" t="s">
        <v>17</v>
      </c>
      <c r="D101" s="13" t="s">
        <v>36</v>
      </c>
      <c r="E101" s="13" t="s">
        <v>5</v>
      </c>
      <c r="F101" s="9">
        <v>70</v>
      </c>
      <c r="G101" s="3"/>
      <c r="H101" s="3" t="s">
        <v>292</v>
      </c>
      <c r="I101" s="3"/>
    </row>
    <row r="102" customHeight="1" spans="1:9">
      <c r="A102" s="7">
        <v>101</v>
      </c>
      <c r="B102" s="3" t="s">
        <v>293</v>
      </c>
      <c r="C102" s="8" t="s">
        <v>17</v>
      </c>
      <c r="D102" s="13" t="s">
        <v>36</v>
      </c>
      <c r="E102" s="13" t="s">
        <v>7</v>
      </c>
      <c r="F102" s="9">
        <v>50</v>
      </c>
      <c r="G102" s="3"/>
      <c r="H102" s="3" t="s">
        <v>294</v>
      </c>
      <c r="I102" s="3" t="s">
        <v>295</v>
      </c>
    </row>
    <row r="103" customHeight="1" spans="1:9">
      <c r="A103" s="7">
        <v>102</v>
      </c>
      <c r="B103" s="3" t="s">
        <v>296</v>
      </c>
      <c r="C103" s="8" t="s">
        <v>17</v>
      </c>
      <c r="D103" s="13" t="s">
        <v>36</v>
      </c>
      <c r="E103" s="13" t="s">
        <v>5</v>
      </c>
      <c r="F103" s="9">
        <v>100</v>
      </c>
      <c r="G103" s="3"/>
      <c r="H103" s="3" t="s">
        <v>297</v>
      </c>
      <c r="I103" s="3"/>
    </row>
    <row r="104" customHeight="1" spans="1:9">
      <c r="A104" s="10">
        <v>103</v>
      </c>
      <c r="B104" s="3" t="s">
        <v>298</v>
      </c>
      <c r="C104" s="8" t="s">
        <v>17</v>
      </c>
      <c r="D104" s="13" t="s">
        <v>36</v>
      </c>
      <c r="E104" s="13" t="s">
        <v>5</v>
      </c>
      <c r="F104" s="9">
        <v>40</v>
      </c>
      <c r="G104" s="3"/>
      <c r="H104" s="3" t="s">
        <v>299</v>
      </c>
      <c r="I104" s="3"/>
    </row>
    <row r="105" customHeight="1" spans="1:9">
      <c r="A105" s="10">
        <v>104</v>
      </c>
      <c r="B105" s="3" t="s">
        <v>300</v>
      </c>
      <c r="C105" s="8" t="s">
        <v>17</v>
      </c>
      <c r="D105" s="13" t="s">
        <v>2</v>
      </c>
      <c r="E105" s="13" t="s">
        <v>12</v>
      </c>
      <c r="F105" s="9">
        <v>0</v>
      </c>
      <c r="G105" s="3"/>
      <c r="H105" s="3" t="s">
        <v>301</v>
      </c>
      <c r="I105" s="3"/>
    </row>
    <row r="106" customHeight="1" spans="1:9">
      <c r="A106" s="10">
        <v>105</v>
      </c>
      <c r="B106" s="3" t="s">
        <v>302</v>
      </c>
      <c r="C106" s="8" t="s">
        <v>17</v>
      </c>
      <c r="D106" s="13" t="s">
        <v>2</v>
      </c>
      <c r="E106" s="13" t="s">
        <v>12</v>
      </c>
      <c r="F106" s="9">
        <v>0</v>
      </c>
      <c r="G106" s="3"/>
      <c r="H106" s="3" t="s">
        <v>303</v>
      </c>
      <c r="I106" s="3"/>
    </row>
    <row r="107" customHeight="1" spans="1:9">
      <c r="A107" s="7">
        <v>106</v>
      </c>
      <c r="B107" s="2" t="s">
        <v>304</v>
      </c>
      <c r="C107" s="8" t="s">
        <v>18</v>
      </c>
      <c r="D107" s="8" t="s">
        <v>2</v>
      </c>
      <c r="E107" s="8" t="s">
        <v>12</v>
      </c>
      <c r="F107" s="9">
        <v>0</v>
      </c>
      <c r="G107" s="3" t="s">
        <v>305</v>
      </c>
      <c r="H107" s="3" t="s">
        <v>306</v>
      </c>
      <c r="I107" s="3"/>
    </row>
    <row r="108" customHeight="1" spans="1:9">
      <c r="A108" s="7">
        <v>107</v>
      </c>
      <c r="B108" s="2" t="s">
        <v>307</v>
      </c>
      <c r="C108" s="8" t="s">
        <v>18</v>
      </c>
      <c r="D108" s="8" t="s">
        <v>36</v>
      </c>
      <c r="E108" s="8" t="s">
        <v>5</v>
      </c>
      <c r="F108" s="9">
        <v>16</v>
      </c>
      <c r="G108" s="3" t="s">
        <v>308</v>
      </c>
      <c r="H108" s="3" t="s">
        <v>309</v>
      </c>
      <c r="I108" s="3"/>
    </row>
    <row r="109" customHeight="1" spans="1:9">
      <c r="A109" s="10">
        <v>108</v>
      </c>
      <c r="B109" s="3" t="s">
        <v>310</v>
      </c>
      <c r="C109" s="8" t="s">
        <v>18</v>
      </c>
      <c r="D109" s="8" t="s">
        <v>36</v>
      </c>
      <c r="E109" s="8" t="s">
        <v>14</v>
      </c>
      <c r="F109" s="9">
        <v>20</v>
      </c>
      <c r="G109" s="3" t="s">
        <v>311</v>
      </c>
      <c r="H109" s="3" t="s">
        <v>312</v>
      </c>
      <c r="I109" s="3"/>
    </row>
    <row r="110" customHeight="1" spans="1:9">
      <c r="A110" s="10">
        <v>109</v>
      </c>
      <c r="B110" s="3" t="s">
        <v>313</v>
      </c>
      <c r="C110" s="8" t="s">
        <v>18</v>
      </c>
      <c r="D110" s="8" t="s">
        <v>2</v>
      </c>
      <c r="E110" s="8" t="s">
        <v>14</v>
      </c>
      <c r="F110" s="9">
        <v>0</v>
      </c>
      <c r="G110" s="3" t="s">
        <v>314</v>
      </c>
      <c r="H110" s="3" t="s">
        <v>315</v>
      </c>
      <c r="I110" s="3"/>
    </row>
    <row r="111" customHeight="1" spans="1:10">
      <c r="A111" s="10">
        <v>110</v>
      </c>
      <c r="B111" s="3" t="s">
        <v>316</v>
      </c>
      <c r="C111" s="8" t="s">
        <v>18</v>
      </c>
      <c r="D111" s="8" t="s">
        <v>2</v>
      </c>
      <c r="E111" s="8" t="s">
        <v>14</v>
      </c>
      <c r="F111" s="9">
        <v>0</v>
      </c>
      <c r="G111" s="3" t="s">
        <v>317</v>
      </c>
      <c r="H111" s="3" t="s">
        <v>318</v>
      </c>
      <c r="I111" s="3"/>
      <c r="J111" s="1" t="s">
        <v>319</v>
      </c>
    </row>
    <row r="112" customHeight="1" spans="1:9">
      <c r="A112" s="7">
        <v>111</v>
      </c>
      <c r="B112" s="3" t="s">
        <v>320</v>
      </c>
      <c r="C112" s="8" t="s">
        <v>18</v>
      </c>
      <c r="D112" s="8" t="s">
        <v>36</v>
      </c>
      <c r="E112" s="8" t="s">
        <v>5</v>
      </c>
      <c r="F112" s="9">
        <v>45</v>
      </c>
      <c r="G112" s="3" t="s">
        <v>321</v>
      </c>
      <c r="H112" s="3" t="s">
        <v>322</v>
      </c>
      <c r="I112" s="3" t="s">
        <v>323</v>
      </c>
    </row>
    <row r="113" customHeight="1" spans="1:9">
      <c r="A113" s="7">
        <v>112</v>
      </c>
      <c r="B113" s="16" t="s">
        <v>324</v>
      </c>
      <c r="C113" s="8" t="s">
        <v>18</v>
      </c>
      <c r="D113" s="8" t="s">
        <v>36</v>
      </c>
      <c r="E113" s="8" t="s">
        <v>5</v>
      </c>
      <c r="F113" s="9">
        <v>43.5</v>
      </c>
      <c r="G113" s="3"/>
      <c r="H113" s="3" t="s">
        <v>325</v>
      </c>
      <c r="I113" s="3"/>
    </row>
    <row r="114" customHeight="1" spans="1:9">
      <c r="A114" s="10">
        <v>113</v>
      </c>
      <c r="B114" s="16" t="s">
        <v>326</v>
      </c>
      <c r="C114" s="8" t="s">
        <v>18</v>
      </c>
      <c r="D114" s="8" t="s">
        <v>2</v>
      </c>
      <c r="E114" s="8" t="s">
        <v>14</v>
      </c>
      <c r="F114" s="9">
        <v>0</v>
      </c>
      <c r="G114" s="3"/>
      <c r="H114" s="3" t="s">
        <v>327</v>
      </c>
      <c r="I114" s="3"/>
    </row>
    <row r="115" customHeight="1" spans="1:9">
      <c r="A115" s="10">
        <v>114</v>
      </c>
      <c r="B115" s="3" t="s">
        <v>328</v>
      </c>
      <c r="C115" s="8" t="s">
        <v>18</v>
      </c>
      <c r="D115" s="8" t="s">
        <v>2</v>
      </c>
      <c r="E115" s="8" t="s">
        <v>12</v>
      </c>
      <c r="F115" s="9">
        <v>0</v>
      </c>
      <c r="G115" s="3"/>
      <c r="H115" s="3" t="s">
        <v>329</v>
      </c>
      <c r="I115" s="3"/>
    </row>
    <row r="116" customHeight="1" spans="1:9">
      <c r="A116" s="10">
        <v>115</v>
      </c>
      <c r="B116" s="16" t="s">
        <v>330</v>
      </c>
      <c r="C116" s="8" t="s">
        <v>18</v>
      </c>
      <c r="D116" s="8" t="s">
        <v>2</v>
      </c>
      <c r="E116" s="8" t="s">
        <v>7</v>
      </c>
      <c r="F116" s="9">
        <v>20</v>
      </c>
      <c r="G116" s="3" t="s">
        <v>331</v>
      </c>
      <c r="H116" s="3" t="s">
        <v>332</v>
      </c>
      <c r="I116" s="3"/>
    </row>
    <row r="117" customHeight="1" spans="1:9">
      <c r="A117" s="7">
        <v>116</v>
      </c>
      <c r="B117" s="3" t="s">
        <v>333</v>
      </c>
      <c r="C117" s="8" t="s">
        <v>18</v>
      </c>
      <c r="D117" s="8" t="s">
        <v>2</v>
      </c>
      <c r="E117" s="8" t="s">
        <v>14</v>
      </c>
      <c r="F117" s="9">
        <v>0</v>
      </c>
      <c r="G117" s="3"/>
      <c r="H117" s="3" t="s">
        <v>334</v>
      </c>
      <c r="I117" s="3" t="s">
        <v>335</v>
      </c>
    </row>
    <row r="118" customHeight="1" spans="1:9">
      <c r="A118" s="7">
        <v>117</v>
      </c>
      <c r="B118" s="3" t="s">
        <v>336</v>
      </c>
      <c r="C118" s="8" t="s">
        <v>18</v>
      </c>
      <c r="D118" s="8" t="s">
        <v>36</v>
      </c>
      <c r="E118" s="8" t="s">
        <v>5</v>
      </c>
      <c r="F118" s="9">
        <v>800</v>
      </c>
      <c r="G118" s="3"/>
      <c r="H118" s="3" t="s">
        <v>337</v>
      </c>
      <c r="I118" s="3"/>
    </row>
    <row r="119" customHeight="1" spans="1:9">
      <c r="A119" s="10">
        <v>118</v>
      </c>
      <c r="B119" s="3" t="s">
        <v>338</v>
      </c>
      <c r="C119" s="8" t="s">
        <v>18</v>
      </c>
      <c r="D119" s="8" t="s">
        <v>36</v>
      </c>
      <c r="E119" s="8" t="s">
        <v>14</v>
      </c>
      <c r="F119" s="9">
        <v>0</v>
      </c>
      <c r="G119" s="3"/>
      <c r="H119" s="3" t="s">
        <v>339</v>
      </c>
      <c r="I119" s="3" t="s">
        <v>340</v>
      </c>
    </row>
    <row r="120" customHeight="1" spans="1:9">
      <c r="A120" s="10">
        <v>119</v>
      </c>
      <c r="B120" s="3" t="s">
        <v>341</v>
      </c>
      <c r="C120" s="8" t="s">
        <v>18</v>
      </c>
      <c r="D120" s="8" t="s">
        <v>36</v>
      </c>
      <c r="E120" s="8" t="s">
        <v>5</v>
      </c>
      <c r="F120" s="9">
        <v>800</v>
      </c>
      <c r="H120" s="3" t="s">
        <v>342</v>
      </c>
      <c r="I120" s="3" t="s">
        <v>343</v>
      </c>
    </row>
    <row r="121" customHeight="1" spans="1:9">
      <c r="A121" s="10">
        <v>120</v>
      </c>
      <c r="B121" s="3" t="s">
        <v>344</v>
      </c>
      <c r="C121" s="8" t="s">
        <v>18</v>
      </c>
      <c r="D121" s="8" t="s">
        <v>36</v>
      </c>
      <c r="E121" s="8" t="s">
        <v>14</v>
      </c>
      <c r="F121" s="9">
        <v>0</v>
      </c>
      <c r="G121" s="3"/>
      <c r="H121" s="3" t="s">
        <v>345</v>
      </c>
      <c r="I121" s="3" t="s">
        <v>346</v>
      </c>
    </row>
    <row r="122" customHeight="1" spans="1:9">
      <c r="A122" s="7">
        <v>121</v>
      </c>
      <c r="B122" s="16" t="s">
        <v>347</v>
      </c>
      <c r="C122" s="8" t="s">
        <v>18</v>
      </c>
      <c r="D122" s="8" t="s">
        <v>36</v>
      </c>
      <c r="E122" s="8" t="s">
        <v>5</v>
      </c>
      <c r="F122" s="9">
        <v>500</v>
      </c>
      <c r="G122" s="3" t="s">
        <v>348</v>
      </c>
      <c r="H122" s="4" t="s">
        <v>349</v>
      </c>
      <c r="I122" s="3" t="s">
        <v>350</v>
      </c>
    </row>
    <row r="123" customHeight="1" spans="1:9">
      <c r="A123" s="7">
        <v>122</v>
      </c>
      <c r="B123" s="3" t="s">
        <v>351</v>
      </c>
      <c r="C123" s="8" t="s">
        <v>18</v>
      </c>
      <c r="D123" s="8" t="s">
        <v>2</v>
      </c>
      <c r="E123" s="8" t="s">
        <v>14</v>
      </c>
      <c r="F123" s="9">
        <v>0</v>
      </c>
      <c r="H123" s="1" t="s">
        <v>352</v>
      </c>
      <c r="I123" s="3" t="s">
        <v>353</v>
      </c>
    </row>
    <row r="124" customHeight="1" spans="1:9">
      <c r="A124" s="10">
        <v>123</v>
      </c>
      <c r="B124" s="3" t="s">
        <v>354</v>
      </c>
      <c r="C124" s="8" t="s">
        <v>18</v>
      </c>
      <c r="D124" s="8" t="s">
        <v>36</v>
      </c>
      <c r="E124" s="8" t="s">
        <v>7</v>
      </c>
      <c r="F124" s="9">
        <v>36</v>
      </c>
      <c r="G124" s="3"/>
      <c r="H124" s="3" t="s">
        <v>355</v>
      </c>
      <c r="I124" s="3" t="s">
        <v>356</v>
      </c>
    </row>
    <row r="125" customHeight="1" spans="1:9">
      <c r="A125" s="10">
        <v>124</v>
      </c>
      <c r="B125" s="16" t="s">
        <v>357</v>
      </c>
      <c r="C125" s="8" t="s">
        <v>18</v>
      </c>
      <c r="D125" s="8" t="s">
        <v>36</v>
      </c>
      <c r="E125" s="8" t="s">
        <v>5</v>
      </c>
      <c r="F125" s="9">
        <v>2200</v>
      </c>
      <c r="G125" s="3" t="s">
        <v>358</v>
      </c>
      <c r="H125" s="3" t="s">
        <v>359</v>
      </c>
      <c r="I125" s="3"/>
    </row>
    <row r="126" customHeight="1" spans="1:9">
      <c r="A126" s="10">
        <v>125</v>
      </c>
      <c r="B126" s="16" t="s">
        <v>360</v>
      </c>
      <c r="C126" s="8" t="s">
        <v>18</v>
      </c>
      <c r="D126" s="8" t="s">
        <v>36</v>
      </c>
      <c r="E126" s="8" t="s">
        <v>7</v>
      </c>
      <c r="F126" s="9">
        <v>1760</v>
      </c>
      <c r="G126" s="3"/>
      <c r="H126" s="3" t="s">
        <v>361</v>
      </c>
      <c r="I126" s="3" t="s">
        <v>362</v>
      </c>
    </row>
    <row r="127" customHeight="1" spans="1:9">
      <c r="A127" s="7">
        <v>126</v>
      </c>
      <c r="B127" s="16" t="s">
        <v>363</v>
      </c>
      <c r="C127" s="8" t="s">
        <v>18</v>
      </c>
      <c r="D127" s="8" t="s">
        <v>36</v>
      </c>
      <c r="E127" s="8" t="s">
        <v>5</v>
      </c>
      <c r="F127" s="9">
        <v>500</v>
      </c>
      <c r="G127" s="3"/>
      <c r="H127" s="3" t="s">
        <v>364</v>
      </c>
      <c r="I127" s="3"/>
    </row>
    <row r="128" customHeight="1" spans="1:9">
      <c r="A128" s="7">
        <v>127</v>
      </c>
      <c r="B128" s="3" t="s">
        <v>365</v>
      </c>
      <c r="C128" s="8" t="s">
        <v>18</v>
      </c>
      <c r="D128" s="8" t="s">
        <v>2</v>
      </c>
      <c r="E128" s="8" t="s">
        <v>14</v>
      </c>
      <c r="F128" s="9">
        <v>300</v>
      </c>
      <c r="G128" s="3" t="s">
        <v>366</v>
      </c>
      <c r="H128" s="3" t="s">
        <v>367</v>
      </c>
      <c r="I128" s="3"/>
    </row>
    <row r="129" customHeight="1" spans="1:9">
      <c r="A129" s="10">
        <v>128</v>
      </c>
      <c r="B129" s="3" t="s">
        <v>368</v>
      </c>
      <c r="C129" s="8" t="s">
        <v>18</v>
      </c>
      <c r="D129" s="8" t="s">
        <v>2</v>
      </c>
      <c r="E129" s="8" t="s">
        <v>12</v>
      </c>
      <c r="F129" s="9">
        <v>0</v>
      </c>
      <c r="H129" s="17" t="s">
        <v>369</v>
      </c>
      <c r="I129" s="3" t="s">
        <v>370</v>
      </c>
    </row>
    <row r="130" customHeight="1" spans="1:9">
      <c r="A130" s="10">
        <v>129</v>
      </c>
      <c r="B130" s="3" t="s">
        <v>371</v>
      </c>
      <c r="C130" s="8" t="s">
        <v>18</v>
      </c>
      <c r="D130" s="8" t="s">
        <v>36</v>
      </c>
      <c r="E130" s="8" t="s">
        <v>5</v>
      </c>
      <c r="F130" s="9">
        <v>1000</v>
      </c>
      <c r="G130" s="3" t="s">
        <v>372</v>
      </c>
      <c r="H130" s="3" t="s">
        <v>373</v>
      </c>
      <c r="I130" s="3" t="s">
        <v>374</v>
      </c>
    </row>
    <row r="131" customHeight="1" spans="1:9">
      <c r="A131" s="10">
        <v>130</v>
      </c>
      <c r="B131" s="3" t="s">
        <v>375</v>
      </c>
      <c r="C131" s="8" t="s">
        <v>18</v>
      </c>
      <c r="D131" s="8" t="s">
        <v>36</v>
      </c>
      <c r="E131" s="8" t="s">
        <v>5</v>
      </c>
      <c r="F131" s="9">
        <v>1400</v>
      </c>
      <c r="G131" s="3"/>
      <c r="H131" s="3" t="s">
        <v>376</v>
      </c>
      <c r="I131" s="3" t="s">
        <v>377</v>
      </c>
    </row>
    <row r="132" customHeight="1" spans="1:9">
      <c r="A132" s="7">
        <v>131</v>
      </c>
      <c r="B132" s="3" t="s">
        <v>378</v>
      </c>
      <c r="C132" s="8" t="s">
        <v>18</v>
      </c>
      <c r="D132" s="8" t="s">
        <v>36</v>
      </c>
      <c r="E132" s="8" t="s">
        <v>5</v>
      </c>
      <c r="F132" s="9">
        <v>400</v>
      </c>
      <c r="G132" s="3"/>
      <c r="H132" s="3" t="s">
        <v>379</v>
      </c>
      <c r="I132" s="3"/>
    </row>
    <row r="133" customHeight="1" spans="1:9">
      <c r="A133" s="7">
        <v>132</v>
      </c>
      <c r="B133" s="16" t="s">
        <v>380</v>
      </c>
      <c r="C133" s="8" t="s">
        <v>18</v>
      </c>
      <c r="D133" s="8" t="s">
        <v>2</v>
      </c>
      <c r="E133" s="8" t="s">
        <v>12</v>
      </c>
      <c r="F133" s="9">
        <v>0</v>
      </c>
      <c r="G133" s="3"/>
      <c r="H133" s="3" t="s">
        <v>381</v>
      </c>
      <c r="I133" s="3"/>
    </row>
    <row r="134" customHeight="1" spans="1:9">
      <c r="A134" s="10">
        <v>133</v>
      </c>
      <c r="B134" s="16" t="s">
        <v>382</v>
      </c>
      <c r="C134" s="8" t="s">
        <v>18</v>
      </c>
      <c r="D134" s="8" t="s">
        <v>2</v>
      </c>
      <c r="E134" s="8" t="s">
        <v>7</v>
      </c>
      <c r="F134" s="9">
        <v>550</v>
      </c>
      <c r="G134" s="3"/>
      <c r="H134" s="3" t="s">
        <v>383</v>
      </c>
      <c r="I134" s="3"/>
    </row>
    <row r="135" customHeight="1" spans="1:9">
      <c r="A135" s="10">
        <v>134</v>
      </c>
      <c r="B135" s="3" t="s">
        <v>384</v>
      </c>
      <c r="C135" s="8" t="s">
        <v>18</v>
      </c>
      <c r="D135" s="8" t="s">
        <v>36</v>
      </c>
      <c r="E135" s="8" t="s">
        <v>5</v>
      </c>
      <c r="F135" s="9">
        <v>600</v>
      </c>
      <c r="G135" s="3"/>
      <c r="H135" s="3" t="s">
        <v>385</v>
      </c>
      <c r="I135" s="3" t="s">
        <v>386</v>
      </c>
    </row>
    <row r="136" customHeight="1" spans="1:9">
      <c r="A136" s="10">
        <v>135</v>
      </c>
      <c r="B136" s="3" t="s">
        <v>387</v>
      </c>
      <c r="C136" s="8" t="s">
        <v>18</v>
      </c>
      <c r="D136" s="8" t="s">
        <v>2</v>
      </c>
      <c r="E136" s="8" t="s">
        <v>7</v>
      </c>
      <c r="F136" s="9">
        <v>550</v>
      </c>
      <c r="G136" s="3"/>
      <c r="H136" s="3" t="s">
        <v>388</v>
      </c>
      <c r="I136" s="3"/>
    </row>
    <row r="137" customHeight="1" spans="1:9">
      <c r="A137" s="7">
        <v>136</v>
      </c>
      <c r="B137" s="3" t="s">
        <v>389</v>
      </c>
      <c r="C137" s="8" t="s">
        <v>18</v>
      </c>
      <c r="D137" s="8" t="s">
        <v>2</v>
      </c>
      <c r="E137" s="8" t="s">
        <v>12</v>
      </c>
      <c r="F137" s="9">
        <v>0</v>
      </c>
      <c r="G137" s="3"/>
      <c r="H137" s="3" t="s">
        <v>390</v>
      </c>
      <c r="I137" s="3" t="s">
        <v>391</v>
      </c>
    </row>
    <row r="138" customHeight="1" spans="1:9">
      <c r="A138" s="7">
        <v>137</v>
      </c>
      <c r="B138" s="16" t="s">
        <v>392</v>
      </c>
      <c r="C138" s="8" t="s">
        <v>18</v>
      </c>
      <c r="D138" s="8" t="s">
        <v>2</v>
      </c>
      <c r="E138" s="8" t="s">
        <v>12</v>
      </c>
      <c r="F138" s="9">
        <v>0</v>
      </c>
      <c r="G138" s="3"/>
      <c r="H138" s="3" t="s">
        <v>393</v>
      </c>
      <c r="I138" s="3"/>
    </row>
    <row r="139" customHeight="1" spans="1:9">
      <c r="A139" s="10">
        <v>138</v>
      </c>
      <c r="B139" s="3" t="s">
        <v>394</v>
      </c>
      <c r="C139" s="8" t="s">
        <v>18</v>
      </c>
      <c r="D139" s="8" t="s">
        <v>2</v>
      </c>
      <c r="E139" s="8" t="s">
        <v>7</v>
      </c>
      <c r="F139" s="9">
        <v>20</v>
      </c>
      <c r="G139" s="3"/>
      <c r="H139" s="18" t="s">
        <v>395</v>
      </c>
      <c r="I139" s="3" t="s">
        <v>396</v>
      </c>
    </row>
    <row r="140" customHeight="1" spans="1:9">
      <c r="A140" s="10">
        <v>139</v>
      </c>
      <c r="B140" s="3" t="s">
        <v>397</v>
      </c>
      <c r="C140" s="8" t="s">
        <v>18</v>
      </c>
      <c r="D140" s="8" t="s">
        <v>2</v>
      </c>
      <c r="E140" s="8" t="s">
        <v>12</v>
      </c>
      <c r="F140" s="9">
        <v>0</v>
      </c>
      <c r="G140" s="3"/>
      <c r="H140" s="3" t="s">
        <v>398</v>
      </c>
      <c r="I140" s="3" t="s">
        <v>399</v>
      </c>
    </row>
    <row r="141" customHeight="1" spans="1:9">
      <c r="A141" s="10">
        <v>140</v>
      </c>
      <c r="B141" s="3" t="s">
        <v>400</v>
      </c>
      <c r="C141" s="8" t="s">
        <v>18</v>
      </c>
      <c r="D141" s="8" t="s">
        <v>2</v>
      </c>
      <c r="E141" s="8" t="s">
        <v>12</v>
      </c>
      <c r="F141" s="9">
        <v>0</v>
      </c>
      <c r="G141" s="3"/>
      <c r="H141" s="3" t="s">
        <v>401</v>
      </c>
      <c r="I141" s="3"/>
    </row>
    <row r="142" customHeight="1" spans="1:9">
      <c r="A142" s="7">
        <v>141</v>
      </c>
      <c r="B142" s="3" t="s">
        <v>402</v>
      </c>
      <c r="C142" s="8" t="s">
        <v>18</v>
      </c>
      <c r="D142" s="8" t="s">
        <v>2</v>
      </c>
      <c r="E142" s="8" t="s">
        <v>12</v>
      </c>
      <c r="F142" s="9">
        <v>0</v>
      </c>
      <c r="G142" s="3"/>
      <c r="H142" s="3" t="s">
        <v>403</v>
      </c>
      <c r="I142" s="3" t="s">
        <v>404</v>
      </c>
    </row>
    <row r="143" customHeight="1" spans="1:9">
      <c r="A143" s="7">
        <v>142</v>
      </c>
      <c r="B143" s="3" t="s">
        <v>405</v>
      </c>
      <c r="C143" s="8" t="s">
        <v>18</v>
      </c>
      <c r="D143" s="8" t="s">
        <v>36</v>
      </c>
      <c r="E143" s="8" t="s">
        <v>5</v>
      </c>
      <c r="F143" s="9">
        <v>375</v>
      </c>
      <c r="G143" s="3" t="s">
        <v>406</v>
      </c>
      <c r="H143" s="3" t="s">
        <v>407</v>
      </c>
      <c r="I143" s="3"/>
    </row>
    <row r="144" customHeight="1" spans="1:9">
      <c r="A144" s="10">
        <v>143</v>
      </c>
      <c r="B144" s="3" t="s">
        <v>408</v>
      </c>
      <c r="C144" s="8" t="s">
        <v>18</v>
      </c>
      <c r="D144" s="8" t="s">
        <v>2</v>
      </c>
      <c r="E144" s="8" t="s">
        <v>14</v>
      </c>
      <c r="F144" s="9">
        <v>0</v>
      </c>
      <c r="G144" s="3" t="s">
        <v>409</v>
      </c>
      <c r="H144" s="18" t="s">
        <v>410</v>
      </c>
      <c r="I144" s="3" t="s">
        <v>411</v>
      </c>
    </row>
    <row r="145" customHeight="1" spans="1:9">
      <c r="A145" s="10">
        <v>144</v>
      </c>
      <c r="B145" s="3" t="s">
        <v>412</v>
      </c>
      <c r="C145" s="8" t="s">
        <v>18</v>
      </c>
      <c r="D145" s="8" t="s">
        <v>36</v>
      </c>
      <c r="E145" s="8" t="s">
        <v>5</v>
      </c>
      <c r="F145" s="9">
        <v>900</v>
      </c>
      <c r="G145" s="3" t="s">
        <v>413</v>
      </c>
      <c r="H145" s="3" t="s">
        <v>414</v>
      </c>
      <c r="I145" s="3"/>
    </row>
    <row r="146" customHeight="1" spans="1:9">
      <c r="A146" s="10">
        <v>145</v>
      </c>
      <c r="B146" s="3" t="s">
        <v>415</v>
      </c>
      <c r="C146" s="8" t="s">
        <v>18</v>
      </c>
      <c r="D146" s="8" t="s">
        <v>2</v>
      </c>
      <c r="E146" s="8" t="s">
        <v>14</v>
      </c>
      <c r="F146" s="9">
        <v>0</v>
      </c>
      <c r="G146" s="3"/>
      <c r="H146" s="3" t="s">
        <v>416</v>
      </c>
      <c r="I146" s="3" t="s">
        <v>417</v>
      </c>
    </row>
    <row r="147" customHeight="1" spans="1:9">
      <c r="A147" s="7">
        <v>146</v>
      </c>
      <c r="B147" s="3" t="s">
        <v>418</v>
      </c>
      <c r="C147" s="8" t="s">
        <v>13</v>
      </c>
      <c r="D147" s="8" t="s">
        <v>36</v>
      </c>
      <c r="E147" s="8" t="s">
        <v>5</v>
      </c>
      <c r="F147" s="9">
        <v>50</v>
      </c>
      <c r="G147" s="3"/>
      <c r="H147" s="3" t="s">
        <v>419</v>
      </c>
      <c r="I147" s="3" t="s">
        <v>420</v>
      </c>
    </row>
    <row r="148" customHeight="1" spans="1:9">
      <c r="A148" s="7">
        <v>147</v>
      </c>
      <c r="B148" s="16" t="s">
        <v>421</v>
      </c>
      <c r="C148" s="8" t="s">
        <v>13</v>
      </c>
      <c r="D148" s="8" t="s">
        <v>36</v>
      </c>
      <c r="E148" s="8" t="s">
        <v>5</v>
      </c>
      <c r="F148" s="9">
        <v>50</v>
      </c>
      <c r="G148" s="3"/>
      <c r="H148" s="3" t="s">
        <v>422</v>
      </c>
      <c r="I148" s="3"/>
    </row>
    <row r="149" customHeight="1" spans="1:9">
      <c r="A149" s="10">
        <v>148</v>
      </c>
      <c r="B149" s="3" t="s">
        <v>423</v>
      </c>
      <c r="C149" s="8" t="s">
        <v>13</v>
      </c>
      <c r="D149" s="8" t="s">
        <v>2</v>
      </c>
      <c r="E149" s="8" t="s">
        <v>7</v>
      </c>
      <c r="F149" s="9">
        <v>28</v>
      </c>
      <c r="G149" s="3"/>
      <c r="H149" s="3" t="s">
        <v>424</v>
      </c>
      <c r="I149" s="18" t="s">
        <v>425</v>
      </c>
    </row>
    <row r="150" customHeight="1" spans="1:9">
      <c r="A150" s="10">
        <v>149</v>
      </c>
      <c r="B150" s="3" t="s">
        <v>426</v>
      </c>
      <c r="C150" s="8" t="s">
        <v>13</v>
      </c>
      <c r="D150" s="8" t="s">
        <v>36</v>
      </c>
      <c r="E150" s="8" t="s">
        <v>5</v>
      </c>
      <c r="F150" s="9">
        <v>55.2</v>
      </c>
      <c r="G150" s="3"/>
      <c r="H150" s="3" t="s">
        <v>427</v>
      </c>
      <c r="I150" s="3"/>
    </row>
    <row r="151" customHeight="1" spans="1:9">
      <c r="A151" s="10">
        <v>150</v>
      </c>
      <c r="B151" s="3" t="s">
        <v>428</v>
      </c>
      <c r="C151" s="8" t="s">
        <v>13</v>
      </c>
      <c r="D151" s="8" t="s">
        <v>36</v>
      </c>
      <c r="E151" s="8" t="s">
        <v>5</v>
      </c>
      <c r="F151" s="9">
        <v>30</v>
      </c>
      <c r="G151" s="3"/>
      <c r="H151" s="3" t="s">
        <v>429</v>
      </c>
      <c r="I151" s="3"/>
    </row>
    <row r="152" customHeight="1" spans="1:9">
      <c r="A152" s="7">
        <v>151</v>
      </c>
      <c r="B152" s="3" t="s">
        <v>430</v>
      </c>
      <c r="C152" s="8" t="s">
        <v>13</v>
      </c>
      <c r="D152" s="8" t="s">
        <v>2</v>
      </c>
      <c r="E152" s="8" t="s">
        <v>12</v>
      </c>
      <c r="F152" s="9">
        <v>0</v>
      </c>
      <c r="G152" s="3"/>
      <c r="H152" s="3" t="s">
        <v>431</v>
      </c>
      <c r="I152" s="3" t="s">
        <v>432</v>
      </c>
    </row>
    <row r="153" customHeight="1" spans="1:8">
      <c r="A153" s="7">
        <v>152</v>
      </c>
      <c r="B153" s="3" t="s">
        <v>433</v>
      </c>
      <c r="C153" s="8" t="s">
        <v>13</v>
      </c>
      <c r="D153" s="8" t="s">
        <v>2</v>
      </c>
      <c r="E153" s="8" t="s">
        <v>12</v>
      </c>
      <c r="F153" s="9">
        <v>0</v>
      </c>
      <c r="G153" s="3" t="s">
        <v>434</v>
      </c>
      <c r="H153" s="3" t="s">
        <v>435</v>
      </c>
    </row>
    <row r="154" customHeight="1" spans="1:9">
      <c r="A154" s="10">
        <v>153</v>
      </c>
      <c r="B154" s="3" t="s">
        <v>436</v>
      </c>
      <c r="C154" s="8" t="s">
        <v>13</v>
      </c>
      <c r="D154" s="8" t="s">
        <v>36</v>
      </c>
      <c r="E154" s="8" t="s">
        <v>5</v>
      </c>
      <c r="F154" s="9">
        <v>12.5</v>
      </c>
      <c r="G154" s="3"/>
      <c r="H154" s="3" t="s">
        <v>437</v>
      </c>
      <c r="I154" s="3" t="s">
        <v>438</v>
      </c>
    </row>
    <row r="155" customHeight="1" spans="1:9">
      <c r="A155" s="10">
        <v>154</v>
      </c>
      <c r="B155" s="3" t="s">
        <v>439</v>
      </c>
      <c r="C155" s="8" t="s">
        <v>13</v>
      </c>
      <c r="D155" s="8" t="s">
        <v>2</v>
      </c>
      <c r="E155" s="8" t="s">
        <v>7</v>
      </c>
      <c r="F155" s="9">
        <v>500</v>
      </c>
      <c r="H155" s="3" t="s">
        <v>440</v>
      </c>
      <c r="I155" s="3" t="s">
        <v>441</v>
      </c>
    </row>
    <row r="156" customHeight="1" spans="1:9">
      <c r="A156" s="10">
        <v>155</v>
      </c>
      <c r="B156" s="3" t="s">
        <v>442</v>
      </c>
      <c r="C156" s="8" t="s">
        <v>13</v>
      </c>
      <c r="D156" s="8" t="s">
        <v>36</v>
      </c>
      <c r="E156" s="8" t="s">
        <v>5</v>
      </c>
      <c r="F156" s="9">
        <v>500</v>
      </c>
      <c r="G156" s="3"/>
      <c r="H156" s="3" t="s">
        <v>443</v>
      </c>
      <c r="I156" s="3" t="s">
        <v>444</v>
      </c>
    </row>
    <row r="157" customHeight="1" spans="1:9">
      <c r="A157" s="7">
        <v>156</v>
      </c>
      <c r="B157" s="3" t="s">
        <v>445</v>
      </c>
      <c r="C157" s="8" t="s">
        <v>13</v>
      </c>
      <c r="D157" s="8" t="s">
        <v>36</v>
      </c>
      <c r="E157" s="8" t="s">
        <v>5</v>
      </c>
      <c r="F157" s="9">
        <v>16</v>
      </c>
      <c r="G157" s="3"/>
      <c r="H157" s="3" t="s">
        <v>446</v>
      </c>
      <c r="I157" s="3"/>
    </row>
    <row r="158" customHeight="1" spans="1:9">
      <c r="A158" s="7">
        <v>157</v>
      </c>
      <c r="B158" s="3" t="s">
        <v>447</v>
      </c>
      <c r="C158" s="8" t="s">
        <v>13</v>
      </c>
      <c r="D158" s="8" t="s">
        <v>2</v>
      </c>
      <c r="E158" s="8" t="s">
        <v>12</v>
      </c>
      <c r="F158" s="9">
        <v>0</v>
      </c>
      <c r="G158" s="3"/>
      <c r="H158" s="3" t="s">
        <v>448</v>
      </c>
      <c r="I158" s="3"/>
    </row>
    <row r="159" customHeight="1" spans="1:9">
      <c r="A159" s="10">
        <v>158</v>
      </c>
      <c r="B159" s="3" t="s">
        <v>449</v>
      </c>
      <c r="C159" s="8" t="s">
        <v>13</v>
      </c>
      <c r="D159" s="8" t="s">
        <v>36</v>
      </c>
      <c r="E159" s="8" t="s">
        <v>14</v>
      </c>
      <c r="F159" s="9">
        <v>0</v>
      </c>
      <c r="H159" s="3" t="s">
        <v>450</v>
      </c>
      <c r="I159" s="3" t="s">
        <v>451</v>
      </c>
    </row>
    <row r="160" customHeight="1" spans="1:9">
      <c r="A160" s="10">
        <v>159</v>
      </c>
      <c r="B160" s="3" t="s">
        <v>452</v>
      </c>
      <c r="C160" s="8" t="s">
        <v>13</v>
      </c>
      <c r="D160" s="8" t="s">
        <v>36</v>
      </c>
      <c r="E160" s="8" t="s">
        <v>5</v>
      </c>
      <c r="F160" s="9">
        <v>36</v>
      </c>
      <c r="H160" s="3" t="s">
        <v>453</v>
      </c>
      <c r="I160" s="3" t="s">
        <v>454</v>
      </c>
    </row>
    <row r="161" customHeight="1" spans="1:9">
      <c r="A161" s="10">
        <v>160</v>
      </c>
      <c r="B161" s="3" t="s">
        <v>455</v>
      </c>
      <c r="C161" s="8" t="s">
        <v>13</v>
      </c>
      <c r="D161" s="8" t="s">
        <v>2</v>
      </c>
      <c r="E161" s="8" t="s">
        <v>12</v>
      </c>
      <c r="F161" s="9">
        <v>0</v>
      </c>
      <c r="H161" s="3" t="s">
        <v>456</v>
      </c>
      <c r="I161" s="3" t="s">
        <v>457</v>
      </c>
    </row>
    <row r="162" customHeight="1" spans="1:9">
      <c r="A162" s="7">
        <v>161</v>
      </c>
      <c r="B162" s="3" t="s">
        <v>458</v>
      </c>
      <c r="C162" s="8" t="s">
        <v>13</v>
      </c>
      <c r="D162" s="8" t="s">
        <v>36</v>
      </c>
      <c r="E162" s="8" t="s">
        <v>5</v>
      </c>
      <c r="F162" s="9">
        <v>22.1</v>
      </c>
      <c r="G162" s="3"/>
      <c r="H162" s="3" t="s">
        <v>459</v>
      </c>
      <c r="I162" s="3"/>
    </row>
    <row r="163" customHeight="1" spans="1:9">
      <c r="A163" s="7">
        <v>162</v>
      </c>
      <c r="B163" s="3" t="s">
        <v>460</v>
      </c>
      <c r="C163" s="8" t="s">
        <v>13</v>
      </c>
      <c r="D163" s="8" t="s">
        <v>2</v>
      </c>
      <c r="E163" s="8" t="s">
        <v>12</v>
      </c>
      <c r="F163" s="9">
        <v>0</v>
      </c>
      <c r="G163" s="3"/>
      <c r="H163" s="3" t="s">
        <v>461</v>
      </c>
      <c r="I163" s="3"/>
    </row>
    <row r="164" customHeight="1" spans="1:9">
      <c r="A164" s="10">
        <v>163</v>
      </c>
      <c r="B164" s="3" t="s">
        <v>462</v>
      </c>
      <c r="C164" s="8" t="s">
        <v>13</v>
      </c>
      <c r="D164" s="8" t="s">
        <v>2</v>
      </c>
      <c r="E164" s="8" t="s">
        <v>7</v>
      </c>
      <c r="F164" s="9">
        <v>121</v>
      </c>
      <c r="G164" s="3"/>
      <c r="H164" s="3" t="s">
        <v>463</v>
      </c>
      <c r="I164" s="3"/>
    </row>
    <row r="165" customHeight="1" spans="1:9">
      <c r="A165" s="10">
        <v>164</v>
      </c>
      <c r="B165" s="3" t="s">
        <v>464</v>
      </c>
      <c r="C165" s="8" t="s">
        <v>13</v>
      </c>
      <c r="D165" s="8" t="s">
        <v>36</v>
      </c>
      <c r="E165" s="8" t="s">
        <v>5</v>
      </c>
      <c r="F165" s="9">
        <v>15</v>
      </c>
      <c r="G165" s="3"/>
      <c r="H165" s="3" t="s">
        <v>465</v>
      </c>
      <c r="I165" s="3"/>
    </row>
    <row r="166" customHeight="1" spans="1:9">
      <c r="A166" s="10">
        <v>165</v>
      </c>
      <c r="B166" s="3" t="s">
        <v>466</v>
      </c>
      <c r="C166" s="8" t="s">
        <v>13</v>
      </c>
      <c r="D166" s="8" t="s">
        <v>2</v>
      </c>
      <c r="E166" s="8" t="s">
        <v>7</v>
      </c>
      <c r="F166" s="9">
        <v>145</v>
      </c>
      <c r="G166" s="3"/>
      <c r="H166" s="3" t="s">
        <v>467</v>
      </c>
      <c r="I166" s="3"/>
    </row>
    <row r="167" customHeight="1" spans="1:9">
      <c r="A167" s="7">
        <v>166</v>
      </c>
      <c r="B167" s="3" t="s">
        <v>468</v>
      </c>
      <c r="C167" s="8" t="s">
        <v>13</v>
      </c>
      <c r="D167" s="8" t="s">
        <v>36</v>
      </c>
      <c r="E167" s="8" t="s">
        <v>5</v>
      </c>
      <c r="F167" s="9">
        <v>20</v>
      </c>
      <c r="G167" s="3"/>
      <c r="H167" s="3" t="s">
        <v>469</v>
      </c>
      <c r="I167" s="3"/>
    </row>
    <row r="168" customHeight="1" spans="1:9">
      <c r="A168" s="7">
        <v>167</v>
      </c>
      <c r="B168" s="3" t="s">
        <v>470</v>
      </c>
      <c r="C168" s="8" t="s">
        <v>13</v>
      </c>
      <c r="D168" s="8" t="s">
        <v>36</v>
      </c>
      <c r="E168" s="8" t="s">
        <v>5</v>
      </c>
      <c r="F168" s="9">
        <v>31</v>
      </c>
      <c r="G168" s="3"/>
      <c r="H168" s="3" t="s">
        <v>471</v>
      </c>
      <c r="I168" s="3"/>
    </row>
    <row r="169" customHeight="1" spans="1:9">
      <c r="A169" s="10">
        <v>168</v>
      </c>
      <c r="B169" s="3" t="s">
        <v>472</v>
      </c>
      <c r="C169" s="8" t="s">
        <v>13</v>
      </c>
      <c r="D169" s="8" t="s">
        <v>36</v>
      </c>
      <c r="E169" s="8" t="s">
        <v>14</v>
      </c>
      <c r="F169" s="9">
        <v>150</v>
      </c>
      <c r="G169" s="3"/>
      <c r="H169" s="3" t="s">
        <v>473</v>
      </c>
      <c r="I169" s="3"/>
    </row>
    <row r="170" customHeight="1" spans="1:9">
      <c r="A170" s="10">
        <v>169</v>
      </c>
      <c r="B170" s="3" t="s">
        <v>474</v>
      </c>
      <c r="C170" s="8" t="s">
        <v>13</v>
      </c>
      <c r="D170" s="8" t="s">
        <v>2</v>
      </c>
      <c r="E170" s="8" t="s">
        <v>7</v>
      </c>
      <c r="F170" s="9">
        <v>5</v>
      </c>
      <c r="G170" s="3"/>
      <c r="H170" s="3" t="s">
        <v>475</v>
      </c>
      <c r="I170" s="3"/>
    </row>
    <row r="171" customHeight="1" spans="1:9">
      <c r="A171" s="10">
        <v>170</v>
      </c>
      <c r="B171" s="3" t="s">
        <v>476</v>
      </c>
      <c r="C171" s="8" t="s">
        <v>13</v>
      </c>
      <c r="D171" s="8" t="s">
        <v>2</v>
      </c>
      <c r="E171" s="8" t="s">
        <v>7</v>
      </c>
      <c r="F171" s="9">
        <v>25</v>
      </c>
      <c r="G171" s="3"/>
      <c r="H171" s="3" t="s">
        <v>477</v>
      </c>
      <c r="I171" s="3"/>
    </row>
    <row r="172" customHeight="1" spans="1:9">
      <c r="A172" s="7">
        <v>171</v>
      </c>
      <c r="B172" s="3" t="s">
        <v>478</v>
      </c>
      <c r="C172" s="8" t="s">
        <v>16</v>
      </c>
      <c r="D172" s="8" t="s">
        <v>36</v>
      </c>
      <c r="E172" s="8" t="s">
        <v>5</v>
      </c>
      <c r="F172" s="9">
        <v>350</v>
      </c>
      <c r="G172" s="3" t="s">
        <v>479</v>
      </c>
      <c r="H172" s="3" t="s">
        <v>480</v>
      </c>
      <c r="I172" s="3" t="s">
        <v>481</v>
      </c>
    </row>
    <row r="173" customHeight="1" spans="1:9">
      <c r="A173" s="7">
        <v>172</v>
      </c>
      <c r="B173" s="3" t="s">
        <v>482</v>
      </c>
      <c r="C173" s="8" t="s">
        <v>16</v>
      </c>
      <c r="D173" s="8" t="s">
        <v>36</v>
      </c>
      <c r="E173" s="8" t="s">
        <v>14</v>
      </c>
      <c r="F173" s="9">
        <v>0</v>
      </c>
      <c r="G173" s="3"/>
      <c r="H173" s="3" t="s">
        <v>483</v>
      </c>
      <c r="I173" s="3"/>
    </row>
    <row r="174" customHeight="1" spans="1:9">
      <c r="A174" s="10">
        <v>173</v>
      </c>
      <c r="B174" s="3" t="s">
        <v>484</v>
      </c>
      <c r="C174" s="8" t="s">
        <v>16</v>
      </c>
      <c r="D174" s="8" t="s">
        <v>2</v>
      </c>
      <c r="E174" s="8" t="s">
        <v>7</v>
      </c>
      <c r="F174" s="9">
        <v>264</v>
      </c>
      <c r="G174" s="3"/>
      <c r="H174" s="17" t="s">
        <v>485</v>
      </c>
      <c r="I174" s="3"/>
    </row>
    <row r="175" customHeight="1" spans="1:9">
      <c r="A175" s="10">
        <v>174</v>
      </c>
      <c r="B175" s="3" t="s">
        <v>486</v>
      </c>
      <c r="C175" s="8" t="s">
        <v>16</v>
      </c>
      <c r="D175" s="8" t="s">
        <v>2</v>
      </c>
      <c r="E175" s="8" t="s">
        <v>7</v>
      </c>
      <c r="F175" s="9">
        <v>330</v>
      </c>
      <c r="G175" s="3"/>
      <c r="H175" s="3" t="s">
        <v>487</v>
      </c>
      <c r="I175" s="3"/>
    </row>
    <row r="176" customHeight="1" spans="1:9">
      <c r="A176" s="10">
        <v>175</v>
      </c>
      <c r="B176" s="3" t="s">
        <v>488</v>
      </c>
      <c r="C176" s="8" t="s">
        <v>16</v>
      </c>
      <c r="D176" s="8" t="s">
        <v>2</v>
      </c>
      <c r="E176" s="8" t="s">
        <v>7</v>
      </c>
      <c r="F176" s="9">
        <v>132</v>
      </c>
      <c r="G176" s="3"/>
      <c r="H176" s="3" t="s">
        <v>489</v>
      </c>
      <c r="I176" s="3" t="s">
        <v>490</v>
      </c>
    </row>
    <row r="177" customHeight="1" spans="1:9">
      <c r="A177" s="7">
        <v>176</v>
      </c>
      <c r="B177" s="3" t="s">
        <v>491</v>
      </c>
      <c r="C177" s="8" t="s">
        <v>16</v>
      </c>
      <c r="D177" s="8" t="s">
        <v>2</v>
      </c>
      <c r="E177" s="8" t="s">
        <v>14</v>
      </c>
      <c r="F177" s="9">
        <v>260</v>
      </c>
      <c r="G177" s="3"/>
      <c r="H177" s="3" t="s">
        <v>492</v>
      </c>
      <c r="I177" s="3"/>
    </row>
    <row r="178" customHeight="1" spans="1:9">
      <c r="A178" s="7">
        <v>177</v>
      </c>
      <c r="B178" s="3" t="s">
        <v>493</v>
      </c>
      <c r="C178" s="8" t="s">
        <v>16</v>
      </c>
      <c r="D178" s="8" t="s">
        <v>36</v>
      </c>
      <c r="E178" s="8" t="s">
        <v>5</v>
      </c>
      <c r="F178" s="9">
        <v>260</v>
      </c>
      <c r="G178" s="3"/>
      <c r="H178" s="3" t="s">
        <v>494</v>
      </c>
      <c r="I178" s="3" t="s">
        <v>495</v>
      </c>
    </row>
    <row r="179" customHeight="1" spans="1:9">
      <c r="A179" s="10">
        <v>178</v>
      </c>
      <c r="B179" s="3" t="s">
        <v>496</v>
      </c>
      <c r="C179" s="8" t="s">
        <v>16</v>
      </c>
      <c r="D179" s="8" t="s">
        <v>2</v>
      </c>
      <c r="E179" s="8" t="s">
        <v>14</v>
      </c>
      <c r="F179" s="9">
        <v>40</v>
      </c>
      <c r="G179" s="3"/>
      <c r="H179" s="3" t="s">
        <v>497</v>
      </c>
      <c r="I179" s="3" t="s">
        <v>498</v>
      </c>
    </row>
    <row r="180" customHeight="1" spans="1:9">
      <c r="A180" s="10">
        <v>179</v>
      </c>
      <c r="B180" s="3" t="s">
        <v>499</v>
      </c>
      <c r="C180" s="8" t="s">
        <v>16</v>
      </c>
      <c r="D180" s="8" t="s">
        <v>2</v>
      </c>
      <c r="E180" s="8" t="s">
        <v>14</v>
      </c>
      <c r="F180" s="9">
        <v>704</v>
      </c>
      <c r="G180" s="3"/>
      <c r="H180" s="3" t="s">
        <v>500</v>
      </c>
      <c r="I180" s="3"/>
    </row>
    <row r="181" customHeight="1" spans="1:9">
      <c r="A181" s="10">
        <v>180</v>
      </c>
      <c r="B181" s="3" t="s">
        <v>501</v>
      </c>
      <c r="C181" s="8" t="s">
        <v>16</v>
      </c>
      <c r="D181" s="8" t="s">
        <v>36</v>
      </c>
      <c r="E181" s="8" t="s">
        <v>5</v>
      </c>
      <c r="F181" s="9">
        <v>800</v>
      </c>
      <c r="G181" s="3"/>
      <c r="H181" s="3" t="s">
        <v>502</v>
      </c>
      <c r="I181" s="3"/>
    </row>
    <row r="182" customHeight="1" spans="1:9">
      <c r="A182" s="7">
        <v>181</v>
      </c>
      <c r="B182" s="3" t="s">
        <v>503</v>
      </c>
      <c r="C182" s="8" t="s">
        <v>16</v>
      </c>
      <c r="D182" s="8" t="s">
        <v>2</v>
      </c>
      <c r="E182" s="8" t="s">
        <v>5</v>
      </c>
      <c r="F182" s="9">
        <v>1000</v>
      </c>
      <c r="H182" s="3" t="s">
        <v>504</v>
      </c>
      <c r="I182" s="3" t="s">
        <v>505</v>
      </c>
    </row>
    <row r="183" customHeight="1" spans="1:9">
      <c r="A183" s="7">
        <v>182</v>
      </c>
      <c r="B183" s="3" t="s">
        <v>506</v>
      </c>
      <c r="C183" s="8" t="s">
        <v>16</v>
      </c>
      <c r="D183" s="8" t="s">
        <v>36</v>
      </c>
      <c r="E183" s="8" t="s">
        <v>5</v>
      </c>
      <c r="F183" s="9">
        <v>2000</v>
      </c>
      <c r="G183" s="3"/>
      <c r="H183" s="3" t="s">
        <v>507</v>
      </c>
      <c r="I183" s="3" t="s">
        <v>508</v>
      </c>
    </row>
    <row r="184" customHeight="1" spans="1:9">
      <c r="A184" s="10">
        <v>183</v>
      </c>
      <c r="B184" s="3" t="s">
        <v>509</v>
      </c>
      <c r="C184" s="8" t="s">
        <v>16</v>
      </c>
      <c r="D184" s="8" t="s">
        <v>36</v>
      </c>
      <c r="E184" s="8" t="s">
        <v>5</v>
      </c>
      <c r="F184" s="9">
        <v>2100</v>
      </c>
      <c r="G184" s="3"/>
      <c r="H184" s="18" t="s">
        <v>510</v>
      </c>
      <c r="I184" s="3" t="s">
        <v>511</v>
      </c>
    </row>
    <row r="185" customHeight="1" spans="1:9">
      <c r="A185" s="10">
        <v>184</v>
      </c>
      <c r="B185" s="3" t="s">
        <v>512</v>
      </c>
      <c r="C185" s="8" t="s">
        <v>16</v>
      </c>
      <c r="D185" s="8" t="s">
        <v>36</v>
      </c>
      <c r="E185" s="8" t="s">
        <v>7</v>
      </c>
      <c r="F185" s="9">
        <v>2024</v>
      </c>
      <c r="G185" s="3"/>
      <c r="H185" s="3" t="s">
        <v>513</v>
      </c>
      <c r="I185" s="3" t="s">
        <v>514</v>
      </c>
    </row>
    <row r="186" customHeight="1" spans="1:9">
      <c r="A186" s="10">
        <v>185</v>
      </c>
      <c r="B186" s="3" t="s">
        <v>515</v>
      </c>
      <c r="C186" s="8" t="s">
        <v>16</v>
      </c>
      <c r="D186" s="8" t="s">
        <v>2</v>
      </c>
      <c r="E186" s="8" t="s">
        <v>12</v>
      </c>
      <c r="F186" s="9">
        <v>0</v>
      </c>
      <c r="G186" s="3" t="s">
        <v>516</v>
      </c>
      <c r="H186" s="3" t="s">
        <v>517</v>
      </c>
      <c r="I186" s="3"/>
    </row>
    <row r="187" customHeight="1" spans="1:9">
      <c r="A187" s="7">
        <v>186</v>
      </c>
      <c r="B187" s="3" t="s">
        <v>518</v>
      </c>
      <c r="C187" s="8" t="s">
        <v>15</v>
      </c>
      <c r="D187" s="8" t="s">
        <v>36</v>
      </c>
      <c r="E187" s="8" t="s">
        <v>5</v>
      </c>
      <c r="F187" s="9">
        <v>125</v>
      </c>
      <c r="G187" s="3"/>
      <c r="H187" s="3" t="s">
        <v>519</v>
      </c>
      <c r="I187" s="3"/>
    </row>
    <row r="188" customHeight="1" spans="1:9">
      <c r="A188" s="7">
        <v>187</v>
      </c>
      <c r="B188" s="3" t="s">
        <v>520</v>
      </c>
      <c r="C188" s="8" t="s">
        <v>15</v>
      </c>
      <c r="D188" s="8" t="s">
        <v>2</v>
      </c>
      <c r="E188" s="8" t="s">
        <v>7</v>
      </c>
      <c r="F188" s="9">
        <v>90</v>
      </c>
      <c r="G188" s="3"/>
      <c r="H188" s="3" t="s">
        <v>521</v>
      </c>
      <c r="I188" s="3"/>
    </row>
    <row r="189" customHeight="1" spans="1:9">
      <c r="A189" s="10">
        <v>188</v>
      </c>
      <c r="B189" s="3" t="s">
        <v>522</v>
      </c>
      <c r="C189" s="8" t="s">
        <v>15</v>
      </c>
      <c r="D189" s="8" t="s">
        <v>36</v>
      </c>
      <c r="E189" s="8" t="s">
        <v>5</v>
      </c>
      <c r="F189" s="9">
        <v>240</v>
      </c>
      <c r="G189" s="3"/>
      <c r="H189" s="3" t="s">
        <v>523</v>
      </c>
      <c r="I189" s="3"/>
    </row>
    <row r="190" customHeight="1" spans="1:9">
      <c r="A190" s="10">
        <v>189</v>
      </c>
      <c r="B190" s="3" t="s">
        <v>524</v>
      </c>
      <c r="C190" s="8" t="s">
        <v>15</v>
      </c>
      <c r="D190" s="8" t="s">
        <v>2</v>
      </c>
      <c r="E190" s="8" t="s">
        <v>7</v>
      </c>
      <c r="F190" s="9">
        <v>135</v>
      </c>
      <c r="G190" s="3"/>
      <c r="H190" s="3" t="s">
        <v>525</v>
      </c>
      <c r="I190" s="3"/>
    </row>
    <row r="191" customHeight="1" spans="1:9">
      <c r="A191" s="10">
        <v>190</v>
      </c>
      <c r="B191" s="3" t="s">
        <v>526</v>
      </c>
      <c r="C191" s="8" t="s">
        <v>15</v>
      </c>
      <c r="D191" s="8" t="s">
        <v>2</v>
      </c>
      <c r="E191" s="8" t="s">
        <v>7</v>
      </c>
      <c r="F191" s="9">
        <v>200</v>
      </c>
      <c r="G191" s="3" t="s">
        <v>527</v>
      </c>
      <c r="H191" s="3" t="s">
        <v>528</v>
      </c>
      <c r="I191" s="3"/>
    </row>
    <row r="192" customHeight="1" spans="1:9">
      <c r="A192" s="7">
        <v>191</v>
      </c>
      <c r="B192" s="3" t="s">
        <v>529</v>
      </c>
      <c r="C192" s="8" t="s">
        <v>15</v>
      </c>
      <c r="D192" s="8" t="s">
        <v>2</v>
      </c>
      <c r="E192" s="8" t="s">
        <v>7</v>
      </c>
      <c r="F192" s="9">
        <v>234</v>
      </c>
      <c r="G192" s="3"/>
      <c r="H192" s="3" t="s">
        <v>530</v>
      </c>
      <c r="I192" s="3"/>
    </row>
    <row r="193" customHeight="1" spans="1:9">
      <c r="A193" s="7">
        <v>192</v>
      </c>
      <c r="B193" s="3" t="s">
        <v>531</v>
      </c>
      <c r="C193" s="8" t="s">
        <v>15</v>
      </c>
      <c r="D193" s="8" t="s">
        <v>2</v>
      </c>
      <c r="E193" s="8" t="s">
        <v>7</v>
      </c>
      <c r="F193" s="9">
        <v>52</v>
      </c>
      <c r="G193" s="3"/>
      <c r="H193" s="3" t="s">
        <v>532</v>
      </c>
      <c r="I193" s="3"/>
    </row>
    <row r="194" customHeight="1" spans="1:9">
      <c r="A194" s="10">
        <v>193</v>
      </c>
      <c r="B194" s="3" t="s">
        <v>533</v>
      </c>
      <c r="C194" s="8" t="s">
        <v>15</v>
      </c>
      <c r="D194" s="8" t="s">
        <v>36</v>
      </c>
      <c r="E194" s="8" t="s">
        <v>5</v>
      </c>
      <c r="F194" s="9">
        <v>65</v>
      </c>
      <c r="G194" s="3"/>
      <c r="H194" s="3" t="s">
        <v>534</v>
      </c>
      <c r="I194" s="3" t="s">
        <v>535</v>
      </c>
    </row>
    <row r="195" customHeight="1" spans="1:9">
      <c r="A195" s="10">
        <v>194</v>
      </c>
      <c r="B195" s="3" t="s">
        <v>536</v>
      </c>
      <c r="C195" s="8" t="s">
        <v>15</v>
      </c>
      <c r="D195" s="8" t="s">
        <v>36</v>
      </c>
      <c r="E195" s="8" t="s">
        <v>5</v>
      </c>
      <c r="F195" s="9">
        <v>270</v>
      </c>
      <c r="G195" s="3"/>
      <c r="H195" s="3" t="s">
        <v>537</v>
      </c>
      <c r="I195" s="3"/>
    </row>
    <row r="196" customHeight="1" spans="1:9">
      <c r="A196" s="10">
        <v>195</v>
      </c>
      <c r="B196" s="3" t="s">
        <v>538</v>
      </c>
      <c r="C196" s="8" t="s">
        <v>15</v>
      </c>
      <c r="D196" s="8" t="s">
        <v>2</v>
      </c>
      <c r="E196" s="8" t="s">
        <v>14</v>
      </c>
      <c r="F196" s="9">
        <v>180</v>
      </c>
      <c r="G196" s="3" t="s">
        <v>539</v>
      </c>
      <c r="H196" s="3" t="s">
        <v>540</v>
      </c>
      <c r="I196" s="3" t="s">
        <v>541</v>
      </c>
    </row>
    <row r="197" customHeight="1" spans="1:9">
      <c r="A197" s="7">
        <v>196</v>
      </c>
      <c r="B197" s="3" t="s">
        <v>542</v>
      </c>
      <c r="C197" s="8" t="s">
        <v>15</v>
      </c>
      <c r="D197" s="8" t="s">
        <v>36</v>
      </c>
      <c r="E197" s="8" t="s">
        <v>5</v>
      </c>
      <c r="F197" s="9">
        <v>215</v>
      </c>
      <c r="G197" s="3"/>
      <c r="H197" s="3" t="s">
        <v>543</v>
      </c>
      <c r="I197" s="3"/>
    </row>
    <row r="198" customHeight="1" spans="1:9">
      <c r="A198" s="7">
        <v>197</v>
      </c>
      <c r="B198" s="3" t="s">
        <v>544</v>
      </c>
      <c r="C198" s="8" t="s">
        <v>15</v>
      </c>
      <c r="D198" s="8" t="s">
        <v>2</v>
      </c>
      <c r="E198" s="8" t="s">
        <v>14</v>
      </c>
      <c r="F198" s="9">
        <v>0</v>
      </c>
      <c r="G198" s="3"/>
      <c r="H198" s="3" t="s">
        <v>545</v>
      </c>
      <c r="I198" s="3"/>
    </row>
    <row r="199" customHeight="1" spans="1:9">
      <c r="A199" s="10">
        <v>198</v>
      </c>
      <c r="B199" s="3" t="s">
        <v>546</v>
      </c>
      <c r="C199" s="8" t="s">
        <v>15</v>
      </c>
      <c r="D199" s="8" t="s">
        <v>36</v>
      </c>
      <c r="E199" s="8" t="s">
        <v>5</v>
      </c>
      <c r="F199" s="9">
        <v>5500</v>
      </c>
      <c r="G199" s="3"/>
      <c r="H199" s="3" t="s">
        <v>547</v>
      </c>
      <c r="I199" s="3"/>
    </row>
    <row r="200" customHeight="1" spans="1:9">
      <c r="A200" s="10">
        <v>199</v>
      </c>
      <c r="B200" s="3" t="s">
        <v>548</v>
      </c>
      <c r="C200" s="8" t="s">
        <v>15</v>
      </c>
      <c r="D200" s="8" t="s">
        <v>2</v>
      </c>
      <c r="E200" s="8" t="s">
        <v>5</v>
      </c>
      <c r="F200" s="9">
        <v>210</v>
      </c>
      <c r="G200" s="3"/>
      <c r="H200" s="3" t="s">
        <v>549</v>
      </c>
      <c r="I200" s="3"/>
    </row>
    <row r="201" customHeight="1" spans="1:9">
      <c r="A201" s="10">
        <v>200</v>
      </c>
      <c r="B201" s="3" t="s">
        <v>550</v>
      </c>
      <c r="C201" s="8" t="s">
        <v>15</v>
      </c>
      <c r="D201" s="8" t="s">
        <v>36</v>
      </c>
      <c r="E201" s="8" t="s">
        <v>5</v>
      </c>
      <c r="F201" s="9">
        <v>100</v>
      </c>
      <c r="G201" s="3"/>
      <c r="H201" s="3" t="s">
        <v>551</v>
      </c>
      <c r="I201" s="3" t="s">
        <v>552</v>
      </c>
    </row>
    <row r="202" customHeight="1" spans="1:9">
      <c r="A202" s="19"/>
      <c r="B202" s="20"/>
      <c r="C202" s="21"/>
      <c r="D202" s="21"/>
      <c r="E202" s="21"/>
      <c r="F202" s="9"/>
      <c r="G202" s="3"/>
      <c r="H202" s="3"/>
      <c r="I202" s="3"/>
    </row>
    <row r="203" customHeight="1" spans="1:9">
      <c r="A203" s="19"/>
      <c r="B203" s="20"/>
      <c r="C203" s="21"/>
      <c r="D203" s="21"/>
      <c r="E203" s="21"/>
      <c r="F203" s="9"/>
      <c r="G203" s="3"/>
      <c r="H203" s="3"/>
      <c r="I203" s="3"/>
    </row>
    <row r="204" customHeight="1" spans="1:9">
      <c r="A204" s="19"/>
      <c r="B204" s="20"/>
      <c r="C204" s="21"/>
      <c r="D204" s="21"/>
      <c r="E204" s="21"/>
      <c r="F204" s="9"/>
      <c r="G204" s="3"/>
      <c r="H204" s="3"/>
      <c r="I204" s="3"/>
    </row>
    <row r="205" customHeight="1" spans="1:9">
      <c r="A205" s="19"/>
      <c r="B205" s="20"/>
      <c r="C205" s="21"/>
      <c r="D205" s="21"/>
      <c r="E205" s="21"/>
      <c r="F205" s="9"/>
      <c r="G205" s="3"/>
      <c r="H205" s="3"/>
      <c r="I205" s="3"/>
    </row>
    <row r="206" customHeight="1" spans="1:9">
      <c r="A206" s="19"/>
      <c r="B206" s="20"/>
      <c r="C206" s="21"/>
      <c r="D206" s="21"/>
      <c r="E206" s="21"/>
      <c r="F206" s="9"/>
      <c r="G206" s="3"/>
      <c r="H206" s="3"/>
      <c r="I206" s="3"/>
    </row>
    <row r="207" customHeight="1" spans="1:9">
      <c r="A207" s="19"/>
      <c r="B207" s="20"/>
      <c r="C207" s="21"/>
      <c r="D207" s="21"/>
      <c r="E207" s="21"/>
      <c r="F207" s="9"/>
      <c r="G207" s="3"/>
      <c r="H207" s="3"/>
      <c r="I207" s="3"/>
    </row>
    <row r="208" customHeight="1" spans="1:9">
      <c r="A208" s="19"/>
      <c r="B208" s="20"/>
      <c r="C208" s="21"/>
      <c r="D208" s="21"/>
      <c r="E208" s="21"/>
      <c r="F208" s="9"/>
      <c r="G208" s="3"/>
      <c r="H208" s="3"/>
      <c r="I208" s="3"/>
    </row>
    <row r="209" customHeight="1" spans="1:9">
      <c r="A209" s="19"/>
      <c r="B209" s="20"/>
      <c r="C209" s="21"/>
      <c r="D209" s="21"/>
      <c r="E209" s="21"/>
      <c r="F209" s="9"/>
      <c r="G209" s="3"/>
      <c r="H209" s="3"/>
      <c r="I209" s="3"/>
    </row>
    <row r="210" customHeight="1" spans="1:9">
      <c r="A210" s="19"/>
      <c r="B210" s="20"/>
      <c r="C210" s="21"/>
      <c r="D210" s="21"/>
      <c r="E210" s="21"/>
      <c r="F210" s="9"/>
      <c r="G210" s="3"/>
      <c r="H210" s="3"/>
      <c r="I210" s="3"/>
    </row>
    <row r="211" customHeight="1" spans="1:9">
      <c r="A211" s="19"/>
      <c r="B211" s="20"/>
      <c r="C211" s="21"/>
      <c r="D211" s="21"/>
      <c r="E211" s="21"/>
      <c r="F211" s="9"/>
      <c r="G211" s="3"/>
      <c r="H211" s="3"/>
      <c r="I211" s="3"/>
    </row>
    <row r="212" customHeight="1" spans="1:9">
      <c r="A212" s="19"/>
      <c r="B212" s="20"/>
      <c r="C212" s="21"/>
      <c r="D212" s="21"/>
      <c r="E212" s="21"/>
      <c r="F212" s="9"/>
      <c r="G212" s="3"/>
      <c r="H212" s="3"/>
      <c r="I212" s="3"/>
    </row>
    <row r="213" customHeight="1" spans="1:9">
      <c r="A213" s="19"/>
      <c r="B213" s="20"/>
      <c r="C213" s="21"/>
      <c r="D213" s="21"/>
      <c r="E213" s="21"/>
      <c r="F213" s="9"/>
      <c r="G213" s="3"/>
      <c r="H213" s="3"/>
      <c r="I213" s="3"/>
    </row>
    <row r="214" customHeight="1" spans="1:9">
      <c r="A214" s="19"/>
      <c r="B214" s="20"/>
      <c r="C214" s="21"/>
      <c r="D214" s="21"/>
      <c r="E214" s="21"/>
      <c r="F214" s="9"/>
      <c r="G214" s="3"/>
      <c r="H214" s="3"/>
      <c r="I214" s="3"/>
    </row>
    <row r="215" customHeight="1" spans="1:9">
      <c r="A215" s="19"/>
      <c r="B215" s="20"/>
      <c r="C215" s="21"/>
      <c r="D215" s="21"/>
      <c r="E215" s="21"/>
      <c r="F215" s="9"/>
      <c r="G215" s="3"/>
      <c r="H215" s="3"/>
      <c r="I215" s="3"/>
    </row>
    <row r="216" customHeight="1" spans="1:9">
      <c r="A216" s="19"/>
      <c r="B216" s="20"/>
      <c r="C216" s="21"/>
      <c r="D216" s="21"/>
      <c r="E216" s="21"/>
      <c r="F216" s="9"/>
      <c r="G216" s="3"/>
      <c r="H216" s="3"/>
      <c r="I216" s="3"/>
    </row>
    <row r="217" customHeight="1" spans="1:9">
      <c r="A217" s="19"/>
      <c r="B217" s="20"/>
      <c r="C217" s="21"/>
      <c r="D217" s="21"/>
      <c r="E217" s="21"/>
      <c r="F217" s="9"/>
      <c r="G217" s="3"/>
      <c r="H217" s="3"/>
      <c r="I217" s="3"/>
    </row>
    <row r="218" customHeight="1" spans="1:9">
      <c r="A218" s="19"/>
      <c r="B218" s="20"/>
      <c r="C218" s="21"/>
      <c r="D218" s="21"/>
      <c r="E218" s="21"/>
      <c r="F218" s="9"/>
      <c r="G218" s="3"/>
      <c r="H218" s="3"/>
      <c r="I218" s="3"/>
    </row>
    <row r="219" customHeight="1" spans="1:9">
      <c r="A219" s="19"/>
      <c r="B219" s="20"/>
      <c r="C219" s="21"/>
      <c r="D219" s="21"/>
      <c r="E219" s="21"/>
      <c r="F219" s="9"/>
      <c r="G219" s="3"/>
      <c r="H219" s="3"/>
      <c r="I219" s="3"/>
    </row>
    <row r="220" customHeight="1" spans="1:9">
      <c r="A220" s="19"/>
      <c r="B220" s="20"/>
      <c r="C220" s="21"/>
      <c r="D220" s="21"/>
      <c r="E220" s="21"/>
      <c r="F220" s="9"/>
      <c r="G220" s="3"/>
      <c r="H220" s="3"/>
      <c r="I220" s="3"/>
    </row>
    <row r="221" customHeight="1" spans="1:9">
      <c r="A221" s="19"/>
      <c r="B221" s="20"/>
      <c r="C221" s="21"/>
      <c r="D221" s="21"/>
      <c r="E221" s="21"/>
      <c r="F221" s="9"/>
      <c r="G221" s="3"/>
      <c r="H221" s="3"/>
      <c r="I221" s="3"/>
    </row>
    <row r="222" customHeight="1" spans="1:9">
      <c r="A222" s="19"/>
      <c r="B222" s="20"/>
      <c r="C222" s="21"/>
      <c r="D222" s="21"/>
      <c r="E222" s="21"/>
      <c r="F222" s="9"/>
      <c r="G222" s="3"/>
      <c r="H222" s="3"/>
      <c r="I222" s="3"/>
    </row>
    <row r="223" customHeight="1" spans="1:9">
      <c r="A223" s="19"/>
      <c r="B223" s="20"/>
      <c r="C223" s="21"/>
      <c r="D223" s="21"/>
      <c r="E223" s="21"/>
      <c r="F223" s="9"/>
      <c r="G223" s="3"/>
      <c r="H223" s="3"/>
      <c r="I223" s="3"/>
    </row>
    <row r="224" customHeight="1" spans="1:9">
      <c r="A224" s="19"/>
      <c r="B224" s="20"/>
      <c r="C224" s="21"/>
      <c r="D224" s="21"/>
      <c r="E224" s="21"/>
      <c r="F224" s="9"/>
      <c r="G224" s="3"/>
      <c r="H224" s="3"/>
      <c r="I224" s="3"/>
    </row>
    <row r="225" customHeight="1" spans="1:9">
      <c r="A225" s="19"/>
      <c r="B225" s="20"/>
      <c r="C225" s="21"/>
      <c r="D225" s="21"/>
      <c r="E225" s="21"/>
      <c r="F225" s="9"/>
      <c r="G225" s="3"/>
      <c r="H225" s="3"/>
      <c r="I225" s="3"/>
    </row>
    <row r="226" customHeight="1" spans="1:9">
      <c r="A226" s="19"/>
      <c r="B226" s="20"/>
      <c r="C226" s="21"/>
      <c r="D226" s="21"/>
      <c r="E226" s="21"/>
      <c r="F226" s="9"/>
      <c r="G226" s="3"/>
      <c r="H226" s="3"/>
      <c r="I226" s="3"/>
    </row>
    <row r="227" customHeight="1" spans="1:9">
      <c r="A227" s="19"/>
      <c r="B227" s="20"/>
      <c r="C227" s="21"/>
      <c r="D227" s="21"/>
      <c r="E227" s="21"/>
      <c r="F227" s="9"/>
      <c r="G227" s="3"/>
      <c r="H227" s="3"/>
      <c r="I227" s="3"/>
    </row>
    <row r="228" customHeight="1" spans="1:9">
      <c r="A228" s="19"/>
      <c r="B228" s="20"/>
      <c r="C228" s="21"/>
      <c r="D228" s="21"/>
      <c r="E228" s="21"/>
      <c r="F228" s="9"/>
      <c r="G228" s="3"/>
      <c r="H228" s="3"/>
      <c r="I228" s="3"/>
    </row>
    <row r="229" customHeight="1" spans="1:9">
      <c r="A229" s="19"/>
      <c r="B229" s="20"/>
      <c r="C229" s="21"/>
      <c r="D229" s="21"/>
      <c r="E229" s="21"/>
      <c r="F229" s="9"/>
      <c r="G229" s="3"/>
      <c r="H229" s="3"/>
      <c r="I229" s="3"/>
    </row>
    <row r="230" customHeight="1" spans="1:9">
      <c r="A230" s="19"/>
      <c r="B230" s="20"/>
      <c r="C230" s="21"/>
      <c r="D230" s="21"/>
      <c r="E230" s="21"/>
      <c r="F230" s="9"/>
      <c r="G230" s="3"/>
      <c r="H230" s="3"/>
      <c r="I230" s="3"/>
    </row>
    <row r="231" customHeight="1" spans="1:9">
      <c r="A231" s="19"/>
      <c r="B231" s="20"/>
      <c r="C231" s="21"/>
      <c r="D231" s="21"/>
      <c r="E231" s="21"/>
      <c r="F231" s="9"/>
      <c r="G231" s="3"/>
      <c r="H231" s="3"/>
      <c r="I231" s="3"/>
    </row>
    <row r="232" customHeight="1" spans="1:9">
      <c r="A232" s="19"/>
      <c r="B232" s="20"/>
      <c r="C232" s="21"/>
      <c r="D232" s="21"/>
      <c r="E232" s="21"/>
      <c r="F232" s="9"/>
      <c r="G232" s="3"/>
      <c r="H232" s="3"/>
      <c r="I232" s="3"/>
    </row>
    <row r="233" customHeight="1" spans="1:9">
      <c r="A233" s="19"/>
      <c r="B233" s="20"/>
      <c r="C233" s="21"/>
      <c r="D233" s="21"/>
      <c r="E233" s="21"/>
      <c r="F233" s="9"/>
      <c r="G233" s="3"/>
      <c r="H233" s="3"/>
      <c r="I233" s="3"/>
    </row>
    <row r="234" customHeight="1" spans="1:9">
      <c r="A234" s="19"/>
      <c r="B234" s="20"/>
      <c r="C234" s="21"/>
      <c r="D234" s="21"/>
      <c r="E234" s="21"/>
      <c r="F234" s="9"/>
      <c r="G234" s="3"/>
      <c r="H234" s="3"/>
      <c r="I234" s="3"/>
    </row>
    <row r="235" customHeight="1" spans="1:9">
      <c r="A235" s="19"/>
      <c r="B235" s="20"/>
      <c r="C235" s="21"/>
      <c r="D235" s="21"/>
      <c r="E235" s="21"/>
      <c r="F235" s="9"/>
      <c r="G235" s="3"/>
      <c r="H235" s="3"/>
      <c r="I235" s="3"/>
    </row>
    <row r="236" customHeight="1" spans="1:9">
      <c r="A236" s="19"/>
      <c r="B236" s="20"/>
      <c r="C236" s="21"/>
      <c r="D236" s="21"/>
      <c r="E236" s="21"/>
      <c r="F236" s="9"/>
      <c r="G236" s="3"/>
      <c r="H236" s="3"/>
      <c r="I236" s="3"/>
    </row>
    <row r="237" customHeight="1" spans="1:9">
      <c r="A237" s="19"/>
      <c r="B237" s="20"/>
      <c r="C237" s="21"/>
      <c r="D237" s="21"/>
      <c r="E237" s="21"/>
      <c r="F237" s="9"/>
      <c r="G237" s="3"/>
      <c r="H237" s="3"/>
      <c r="I237" s="3"/>
    </row>
    <row r="238" customHeight="1" spans="1:9">
      <c r="A238" s="19"/>
      <c r="B238" s="20"/>
      <c r="C238" s="21"/>
      <c r="D238" s="21"/>
      <c r="E238" s="21"/>
      <c r="F238" s="9"/>
      <c r="G238" s="3"/>
      <c r="H238" s="3"/>
      <c r="I238" s="3"/>
    </row>
    <row r="239" customHeight="1" spans="1:9">
      <c r="A239" s="19"/>
      <c r="B239" s="20"/>
      <c r="C239" s="21"/>
      <c r="D239" s="21"/>
      <c r="E239" s="21"/>
      <c r="F239" s="9"/>
      <c r="G239" s="3"/>
      <c r="H239" s="3"/>
      <c r="I239" s="3"/>
    </row>
    <row r="240" customHeight="1" spans="1:9">
      <c r="A240" s="19"/>
      <c r="B240" s="20"/>
      <c r="C240" s="21"/>
      <c r="D240" s="21"/>
      <c r="E240" s="21"/>
      <c r="F240" s="9"/>
      <c r="G240" s="3"/>
      <c r="H240" s="3"/>
      <c r="I240" s="3"/>
    </row>
    <row r="241" customHeight="1" spans="1:9">
      <c r="A241" s="19"/>
      <c r="B241" s="20"/>
      <c r="C241" s="21"/>
      <c r="D241" s="21"/>
      <c r="E241" s="21"/>
      <c r="F241" s="9"/>
      <c r="G241" s="3"/>
      <c r="H241" s="3"/>
      <c r="I241" s="3"/>
    </row>
    <row r="242" customHeight="1" spans="1:9">
      <c r="A242" s="19"/>
      <c r="B242" s="20"/>
      <c r="C242" s="21"/>
      <c r="D242" s="21"/>
      <c r="E242" s="21"/>
      <c r="F242" s="9"/>
      <c r="G242" s="3"/>
      <c r="H242" s="3"/>
      <c r="I242" s="3"/>
    </row>
    <row r="243" customHeight="1" spans="1:9">
      <c r="A243" s="19"/>
      <c r="B243" s="20"/>
      <c r="C243" s="21"/>
      <c r="D243" s="21"/>
      <c r="E243" s="21"/>
      <c r="F243" s="9"/>
      <c r="G243" s="3"/>
      <c r="H243" s="3"/>
      <c r="I243" s="3"/>
    </row>
    <row r="244" customHeight="1" spans="1:9">
      <c r="A244" s="19"/>
      <c r="B244" s="20"/>
      <c r="C244" s="21"/>
      <c r="D244" s="21"/>
      <c r="E244" s="21"/>
      <c r="F244" s="9"/>
      <c r="G244" s="3"/>
      <c r="H244" s="3"/>
      <c r="I244" s="3"/>
    </row>
    <row r="245" customHeight="1" spans="1:9">
      <c r="A245" s="19"/>
      <c r="B245" s="20"/>
      <c r="C245" s="21"/>
      <c r="D245" s="21"/>
      <c r="E245" s="21"/>
      <c r="F245" s="9"/>
      <c r="G245" s="3"/>
      <c r="H245" s="3"/>
      <c r="I245" s="3"/>
    </row>
    <row r="246" customHeight="1" spans="1:9">
      <c r="A246" s="19"/>
      <c r="B246" s="20"/>
      <c r="C246" s="21"/>
      <c r="D246" s="21"/>
      <c r="E246" s="21"/>
      <c r="F246" s="9"/>
      <c r="G246" s="3"/>
      <c r="H246" s="3"/>
      <c r="I246" s="3"/>
    </row>
    <row r="247" customHeight="1" spans="1:9">
      <c r="A247" s="19"/>
      <c r="B247" s="20"/>
      <c r="C247" s="21"/>
      <c r="D247" s="21"/>
      <c r="E247" s="21"/>
      <c r="F247" s="9"/>
      <c r="G247" s="3"/>
      <c r="H247" s="3"/>
      <c r="I247" s="3"/>
    </row>
    <row r="248" customHeight="1" spans="1:9">
      <c r="A248" s="19"/>
      <c r="B248" s="20"/>
      <c r="C248" s="21"/>
      <c r="D248" s="21"/>
      <c r="E248" s="21"/>
      <c r="F248" s="9"/>
      <c r="G248" s="3"/>
      <c r="H248" s="3"/>
      <c r="I248" s="3"/>
    </row>
    <row r="249" customHeight="1" spans="1:9">
      <c r="A249" s="19"/>
      <c r="B249" s="20"/>
      <c r="C249" s="21"/>
      <c r="D249" s="21"/>
      <c r="E249" s="21"/>
      <c r="F249" s="9"/>
      <c r="G249" s="3"/>
      <c r="H249" s="3"/>
      <c r="I249" s="3"/>
    </row>
    <row r="250" customHeight="1" spans="1:9">
      <c r="A250" s="19"/>
      <c r="B250" s="20"/>
      <c r="C250" s="21"/>
      <c r="D250" s="21"/>
      <c r="E250" s="21"/>
      <c r="F250" s="9"/>
      <c r="G250" s="3"/>
      <c r="H250" s="3"/>
      <c r="I250" s="3"/>
    </row>
    <row r="251" customHeight="1" spans="1:9">
      <c r="A251" s="19"/>
      <c r="B251" s="20"/>
      <c r="C251" s="21"/>
      <c r="D251" s="21"/>
      <c r="E251" s="21"/>
      <c r="F251" s="9"/>
      <c r="G251" s="3"/>
      <c r="H251" s="3"/>
      <c r="I251" s="3"/>
    </row>
    <row r="252" customHeight="1" spans="1:9">
      <c r="A252" s="19"/>
      <c r="B252" s="20"/>
      <c r="C252" s="21"/>
      <c r="D252" s="21"/>
      <c r="E252" s="21"/>
      <c r="F252" s="9"/>
      <c r="G252" s="3"/>
      <c r="H252" s="3"/>
      <c r="I252" s="3"/>
    </row>
    <row r="253" customHeight="1" spans="1:9">
      <c r="A253" s="19"/>
      <c r="B253" s="20"/>
      <c r="C253" s="21"/>
      <c r="D253" s="21"/>
      <c r="E253" s="21"/>
      <c r="F253" s="9"/>
      <c r="G253" s="3"/>
      <c r="H253" s="3"/>
      <c r="I253" s="3"/>
    </row>
    <row r="254" customHeight="1" spans="1:9">
      <c r="A254" s="19"/>
      <c r="B254" s="20"/>
      <c r="C254" s="21"/>
      <c r="D254" s="21"/>
      <c r="E254" s="21"/>
      <c r="F254" s="9"/>
      <c r="G254" s="3"/>
      <c r="H254" s="3"/>
      <c r="I254" s="3"/>
    </row>
    <row r="255" customHeight="1" spans="1:9">
      <c r="A255" s="19"/>
      <c r="B255" s="20"/>
      <c r="C255" s="21"/>
      <c r="D255" s="21"/>
      <c r="E255" s="21"/>
      <c r="F255" s="9"/>
      <c r="G255" s="3"/>
      <c r="H255" s="3"/>
      <c r="I255" s="3"/>
    </row>
    <row r="256" customHeight="1" spans="1:9">
      <c r="A256" s="19"/>
      <c r="B256" s="20"/>
      <c r="C256" s="21"/>
      <c r="D256" s="21"/>
      <c r="E256" s="21"/>
      <c r="F256" s="9"/>
      <c r="G256" s="3"/>
      <c r="H256" s="3"/>
      <c r="I256" s="3"/>
    </row>
    <row r="257" customHeight="1" spans="1:9">
      <c r="A257" s="19"/>
      <c r="B257" s="20"/>
      <c r="C257" s="21"/>
      <c r="D257" s="21"/>
      <c r="E257" s="21"/>
      <c r="F257" s="9"/>
      <c r="G257" s="3"/>
      <c r="H257" s="3"/>
      <c r="I257" s="3"/>
    </row>
    <row r="258" customHeight="1" spans="1:9">
      <c r="A258" s="19"/>
      <c r="B258" s="20"/>
      <c r="C258" s="21"/>
      <c r="D258" s="21"/>
      <c r="E258" s="21"/>
      <c r="F258" s="9"/>
      <c r="G258" s="3"/>
      <c r="H258" s="3"/>
      <c r="I258" s="3"/>
    </row>
    <row r="259" customHeight="1" spans="1:9">
      <c r="A259" s="19"/>
      <c r="B259" s="20"/>
      <c r="C259" s="21"/>
      <c r="D259" s="21"/>
      <c r="E259" s="21"/>
      <c r="F259" s="9"/>
      <c r="G259" s="3"/>
      <c r="H259" s="3"/>
      <c r="I259" s="3"/>
    </row>
    <row r="260" customHeight="1" spans="1:9">
      <c r="A260" s="19"/>
      <c r="B260" s="20"/>
      <c r="C260" s="21"/>
      <c r="D260" s="21"/>
      <c r="E260" s="21"/>
      <c r="F260" s="9"/>
      <c r="G260" s="3"/>
      <c r="H260" s="3"/>
      <c r="I260" s="3"/>
    </row>
    <row r="261" customHeight="1" spans="1:9">
      <c r="A261" s="19"/>
      <c r="B261" s="20"/>
      <c r="C261" s="21"/>
      <c r="D261" s="21"/>
      <c r="E261" s="21"/>
      <c r="F261" s="9"/>
      <c r="G261" s="3"/>
      <c r="H261" s="3"/>
      <c r="I261" s="3"/>
    </row>
    <row r="262" customHeight="1" spans="1:9">
      <c r="A262" s="19"/>
      <c r="B262" s="20"/>
      <c r="C262" s="21"/>
      <c r="D262" s="21"/>
      <c r="E262" s="21"/>
      <c r="F262" s="9"/>
      <c r="G262" s="3"/>
      <c r="H262" s="3"/>
      <c r="I262" s="3"/>
    </row>
    <row r="263" customHeight="1" spans="1:9">
      <c r="A263" s="19"/>
      <c r="B263" s="20"/>
      <c r="C263" s="21"/>
      <c r="D263" s="21"/>
      <c r="E263" s="21"/>
      <c r="F263" s="9"/>
      <c r="G263" s="3"/>
      <c r="H263" s="3"/>
      <c r="I263" s="3"/>
    </row>
    <row r="264" customHeight="1" spans="1:9">
      <c r="A264" s="19"/>
      <c r="B264" s="20"/>
      <c r="C264" s="21"/>
      <c r="D264" s="21"/>
      <c r="E264" s="21"/>
      <c r="F264" s="9"/>
      <c r="G264" s="3"/>
      <c r="H264" s="3"/>
      <c r="I264" s="3"/>
    </row>
    <row r="265" customHeight="1" spans="1:9">
      <c r="A265" s="19"/>
      <c r="B265" s="20"/>
      <c r="C265" s="21"/>
      <c r="D265" s="21"/>
      <c r="E265" s="21"/>
      <c r="F265" s="9"/>
      <c r="G265" s="3"/>
      <c r="H265" s="3"/>
      <c r="I265" s="3"/>
    </row>
    <row r="266" customHeight="1" spans="1:9">
      <c r="A266" s="19"/>
      <c r="B266" s="20"/>
      <c r="C266" s="21"/>
      <c r="D266" s="21"/>
      <c r="E266" s="21"/>
      <c r="F266" s="9"/>
      <c r="G266" s="3"/>
      <c r="H266" s="3"/>
      <c r="I266" s="3"/>
    </row>
    <row r="267" customHeight="1" spans="1:9">
      <c r="A267" s="19"/>
      <c r="B267" s="20"/>
      <c r="C267" s="21"/>
      <c r="D267" s="21"/>
      <c r="E267" s="21"/>
      <c r="F267" s="9"/>
      <c r="G267" s="3"/>
      <c r="H267" s="3"/>
      <c r="I267" s="3"/>
    </row>
    <row r="268" customHeight="1" spans="1:9">
      <c r="A268" s="19"/>
      <c r="B268" s="20"/>
      <c r="C268" s="21"/>
      <c r="D268" s="21"/>
      <c r="E268" s="21"/>
      <c r="F268" s="9"/>
      <c r="G268" s="3"/>
      <c r="H268" s="3"/>
      <c r="I268" s="3"/>
    </row>
    <row r="269" customHeight="1" spans="1:9">
      <c r="A269" s="19"/>
      <c r="B269" s="20"/>
      <c r="C269" s="21"/>
      <c r="D269" s="21"/>
      <c r="E269" s="21"/>
      <c r="F269" s="9"/>
      <c r="G269" s="3"/>
      <c r="H269" s="3"/>
      <c r="I269" s="3"/>
    </row>
    <row r="270" customHeight="1" spans="1:9">
      <c r="A270" s="19"/>
      <c r="B270" s="20"/>
      <c r="C270" s="21"/>
      <c r="D270" s="21"/>
      <c r="E270" s="21"/>
      <c r="F270" s="9"/>
      <c r="G270" s="3"/>
      <c r="H270" s="3"/>
      <c r="I270" s="3"/>
    </row>
    <row r="271" customHeight="1" spans="1:9">
      <c r="A271" s="19"/>
      <c r="B271" s="20"/>
      <c r="C271" s="21"/>
      <c r="D271" s="21"/>
      <c r="E271" s="21"/>
      <c r="F271" s="9"/>
      <c r="G271" s="3"/>
      <c r="H271" s="3"/>
      <c r="I271" s="3"/>
    </row>
    <row r="272" customHeight="1" spans="1:9">
      <c r="A272" s="19"/>
      <c r="B272" s="20"/>
      <c r="C272" s="21"/>
      <c r="D272" s="21"/>
      <c r="E272" s="21"/>
      <c r="F272" s="9"/>
      <c r="G272" s="3"/>
      <c r="H272" s="3"/>
      <c r="I272" s="3"/>
    </row>
    <row r="273" customHeight="1" spans="1:9">
      <c r="A273" s="19"/>
      <c r="B273" s="20"/>
      <c r="C273" s="21"/>
      <c r="D273" s="21"/>
      <c r="E273" s="21"/>
      <c r="F273" s="9"/>
      <c r="G273" s="3"/>
      <c r="H273" s="3"/>
      <c r="I273" s="3"/>
    </row>
    <row r="274" customHeight="1" spans="1:9">
      <c r="A274" s="19"/>
      <c r="B274" s="20"/>
      <c r="C274" s="21"/>
      <c r="D274" s="21"/>
      <c r="E274" s="21"/>
      <c r="F274" s="9"/>
      <c r="G274" s="3"/>
      <c r="H274" s="3"/>
      <c r="I274" s="3"/>
    </row>
    <row r="275" customHeight="1" spans="1:9">
      <c r="A275" s="19"/>
      <c r="B275" s="20"/>
      <c r="C275" s="21"/>
      <c r="D275" s="21"/>
      <c r="E275" s="21"/>
      <c r="F275" s="9"/>
      <c r="G275" s="3"/>
      <c r="H275" s="3"/>
      <c r="I275" s="3"/>
    </row>
    <row r="276" customHeight="1" spans="1:9">
      <c r="A276" s="19"/>
      <c r="B276" s="20"/>
      <c r="C276" s="21"/>
      <c r="D276" s="21"/>
      <c r="E276" s="21"/>
      <c r="F276" s="9"/>
      <c r="G276" s="3"/>
      <c r="H276" s="3"/>
      <c r="I276" s="3"/>
    </row>
    <row r="277" customHeight="1" spans="1:9">
      <c r="A277" s="19"/>
      <c r="B277" s="20"/>
      <c r="C277" s="21"/>
      <c r="D277" s="21"/>
      <c r="E277" s="21"/>
      <c r="F277" s="9"/>
      <c r="G277" s="3"/>
      <c r="H277" s="3"/>
      <c r="I277" s="3"/>
    </row>
    <row r="278" customHeight="1" spans="1:9">
      <c r="A278" s="19"/>
      <c r="B278" s="20"/>
      <c r="C278" s="21"/>
      <c r="D278" s="21"/>
      <c r="E278" s="21"/>
      <c r="F278" s="9"/>
      <c r="G278" s="3"/>
      <c r="H278" s="3"/>
      <c r="I278" s="3"/>
    </row>
    <row r="279" customHeight="1" spans="1:9">
      <c r="A279" s="19"/>
      <c r="B279" s="20"/>
      <c r="C279" s="21"/>
      <c r="D279" s="21"/>
      <c r="E279" s="21"/>
      <c r="F279" s="9"/>
      <c r="G279" s="3"/>
      <c r="H279" s="3"/>
      <c r="I279" s="3"/>
    </row>
    <row r="280" customHeight="1" spans="1:9">
      <c r="A280" s="19"/>
      <c r="B280" s="20"/>
      <c r="C280" s="21"/>
      <c r="D280" s="21"/>
      <c r="E280" s="21"/>
      <c r="F280" s="9"/>
      <c r="G280" s="3"/>
      <c r="H280" s="3"/>
      <c r="I280" s="3"/>
    </row>
    <row r="281" customHeight="1" spans="1:9">
      <c r="A281" s="19"/>
      <c r="B281" s="20"/>
      <c r="C281" s="21"/>
      <c r="D281" s="21"/>
      <c r="E281" s="21"/>
      <c r="F281" s="9"/>
      <c r="G281" s="3"/>
      <c r="H281" s="3"/>
      <c r="I281" s="3"/>
    </row>
    <row r="282" customHeight="1" spans="1:9">
      <c r="A282" s="19"/>
      <c r="B282" s="20"/>
      <c r="C282" s="21"/>
      <c r="D282" s="21"/>
      <c r="E282" s="21"/>
      <c r="F282" s="9"/>
      <c r="G282" s="3"/>
      <c r="H282" s="3"/>
      <c r="I282" s="3"/>
    </row>
    <row r="283" customHeight="1" spans="1:9">
      <c r="A283" s="19"/>
      <c r="B283" s="20"/>
      <c r="C283" s="21"/>
      <c r="D283" s="21"/>
      <c r="E283" s="21"/>
      <c r="F283" s="9"/>
      <c r="G283" s="3"/>
      <c r="H283" s="3"/>
      <c r="I283" s="3"/>
    </row>
    <row r="284" customHeight="1" spans="1:9">
      <c r="A284" s="19"/>
      <c r="B284" s="20"/>
      <c r="C284" s="21"/>
      <c r="D284" s="21"/>
      <c r="E284" s="21"/>
      <c r="F284" s="9"/>
      <c r="G284" s="3"/>
      <c r="H284" s="3"/>
      <c r="I284" s="3"/>
    </row>
    <row r="285" customHeight="1" spans="1:9">
      <c r="A285" s="19"/>
      <c r="B285" s="20"/>
      <c r="C285" s="21"/>
      <c r="D285" s="21"/>
      <c r="E285" s="21"/>
      <c r="F285" s="9"/>
      <c r="G285" s="3"/>
      <c r="H285" s="3"/>
      <c r="I285" s="3"/>
    </row>
    <row r="286" customHeight="1" spans="1:9">
      <c r="A286" s="19"/>
      <c r="B286" s="20"/>
      <c r="C286" s="21"/>
      <c r="D286" s="21"/>
      <c r="E286" s="21"/>
      <c r="F286" s="9"/>
      <c r="G286" s="3"/>
      <c r="H286" s="3"/>
      <c r="I286" s="3"/>
    </row>
    <row r="287" customHeight="1" spans="1:9">
      <c r="A287" s="19"/>
      <c r="B287" s="20"/>
      <c r="C287" s="21"/>
      <c r="D287" s="21"/>
      <c r="E287" s="21"/>
      <c r="F287" s="9"/>
      <c r="G287" s="3"/>
      <c r="H287" s="3"/>
      <c r="I287" s="3"/>
    </row>
    <row r="288" customHeight="1" spans="1:9">
      <c r="A288" s="19"/>
      <c r="B288" s="20"/>
      <c r="C288" s="21"/>
      <c r="D288" s="21"/>
      <c r="E288" s="21"/>
      <c r="F288" s="9"/>
      <c r="G288" s="3"/>
      <c r="H288" s="3"/>
      <c r="I288" s="3"/>
    </row>
    <row r="289" customHeight="1" spans="1:9">
      <c r="A289" s="19"/>
      <c r="B289" s="20"/>
      <c r="C289" s="21"/>
      <c r="D289" s="21"/>
      <c r="E289" s="21"/>
      <c r="F289" s="9"/>
      <c r="G289" s="3"/>
      <c r="H289" s="3"/>
      <c r="I289" s="3"/>
    </row>
    <row r="290" customHeight="1" spans="1:9">
      <c r="A290" s="19"/>
      <c r="B290" s="20"/>
      <c r="C290" s="21"/>
      <c r="D290" s="21"/>
      <c r="E290" s="21"/>
      <c r="F290" s="9"/>
      <c r="G290" s="3"/>
      <c r="H290" s="3"/>
      <c r="I290" s="3"/>
    </row>
    <row r="291" customHeight="1" spans="1:9">
      <c r="A291" s="19"/>
      <c r="B291" s="20"/>
      <c r="C291" s="21"/>
      <c r="D291" s="21"/>
      <c r="E291" s="21"/>
      <c r="F291" s="9"/>
      <c r="G291" s="3"/>
      <c r="H291" s="3"/>
      <c r="I291" s="3"/>
    </row>
    <row r="292" customHeight="1" spans="1:9">
      <c r="A292" s="19"/>
      <c r="B292" s="20"/>
      <c r="C292" s="21"/>
      <c r="D292" s="21"/>
      <c r="E292" s="21"/>
      <c r="F292" s="9"/>
      <c r="G292" s="3"/>
      <c r="H292" s="3"/>
      <c r="I292" s="3"/>
    </row>
    <row r="293" customHeight="1" spans="1:9">
      <c r="A293" s="19"/>
      <c r="B293" s="20"/>
      <c r="C293" s="21"/>
      <c r="D293" s="21"/>
      <c r="E293" s="21"/>
      <c r="F293" s="9"/>
      <c r="G293" s="3"/>
      <c r="H293" s="3"/>
      <c r="I293" s="3"/>
    </row>
    <row r="294" customHeight="1" spans="1:9">
      <c r="A294" s="19"/>
      <c r="B294" s="20"/>
      <c r="C294" s="21"/>
      <c r="D294" s="21"/>
      <c r="E294" s="21"/>
      <c r="F294" s="9"/>
      <c r="G294" s="3"/>
      <c r="H294" s="3"/>
      <c r="I294" s="3"/>
    </row>
    <row r="295" customHeight="1" spans="1:9">
      <c r="A295" s="19"/>
      <c r="B295" s="20"/>
      <c r="C295" s="21"/>
      <c r="D295" s="21"/>
      <c r="E295" s="21"/>
      <c r="F295" s="9"/>
      <c r="G295" s="3"/>
      <c r="H295" s="3"/>
      <c r="I295" s="3"/>
    </row>
    <row r="296" customHeight="1" spans="1:9">
      <c r="A296" s="19"/>
      <c r="B296" s="20"/>
      <c r="C296" s="21"/>
      <c r="D296" s="21"/>
      <c r="E296" s="21"/>
      <c r="F296" s="9"/>
      <c r="G296" s="3"/>
      <c r="H296" s="3"/>
      <c r="I296" s="3"/>
    </row>
    <row r="297" customHeight="1" spans="1:9">
      <c r="A297" s="19"/>
      <c r="B297" s="20"/>
      <c r="C297" s="21"/>
      <c r="D297" s="21"/>
      <c r="E297" s="21"/>
      <c r="F297" s="9"/>
      <c r="G297" s="3"/>
      <c r="H297" s="3"/>
      <c r="I297" s="3"/>
    </row>
    <row r="298" customHeight="1" spans="1:9">
      <c r="A298" s="19"/>
      <c r="B298" s="20"/>
      <c r="C298" s="21"/>
      <c r="D298" s="21"/>
      <c r="E298" s="21"/>
      <c r="F298" s="9"/>
      <c r="G298" s="3"/>
      <c r="H298" s="3"/>
      <c r="I298" s="3"/>
    </row>
    <row r="299" customHeight="1" spans="1:9">
      <c r="A299" s="19"/>
      <c r="B299" s="20"/>
      <c r="C299" s="21"/>
      <c r="D299" s="21"/>
      <c r="E299" s="21"/>
      <c r="F299" s="9"/>
      <c r="G299" s="3"/>
      <c r="H299" s="3"/>
      <c r="I299" s="3"/>
    </row>
    <row r="300" customHeight="1" spans="1:9">
      <c r="A300" s="19"/>
      <c r="B300" s="20"/>
      <c r="C300" s="21"/>
      <c r="D300" s="21"/>
      <c r="E300" s="21"/>
      <c r="F300" s="9"/>
      <c r="G300" s="3"/>
      <c r="H300" s="3"/>
      <c r="I300" s="3"/>
    </row>
    <row r="301" customHeight="1" spans="1:9">
      <c r="A301" s="19"/>
      <c r="B301" s="20"/>
      <c r="C301" s="21"/>
      <c r="D301" s="21"/>
      <c r="E301" s="21"/>
      <c r="F301" s="9"/>
      <c r="G301" s="3"/>
      <c r="H301" s="3"/>
      <c r="I301" s="3"/>
    </row>
    <row r="302" customHeight="1" spans="1:9">
      <c r="A302" s="19"/>
      <c r="B302" s="20"/>
      <c r="C302" s="21"/>
      <c r="D302" s="21"/>
      <c r="E302" s="21"/>
      <c r="F302" s="9"/>
      <c r="G302" s="3"/>
      <c r="H302" s="3"/>
      <c r="I302" s="3"/>
    </row>
    <row r="303" customHeight="1" spans="1:9">
      <c r="A303" s="19"/>
      <c r="B303" s="20"/>
      <c r="C303" s="21"/>
      <c r="D303" s="21"/>
      <c r="E303" s="21"/>
      <c r="F303" s="9"/>
      <c r="G303" s="3"/>
      <c r="H303" s="3"/>
      <c r="I303" s="3"/>
    </row>
    <row r="304" customHeight="1" spans="1:9">
      <c r="A304" s="19"/>
      <c r="B304" s="20"/>
      <c r="C304" s="21"/>
      <c r="D304" s="21"/>
      <c r="E304" s="21"/>
      <c r="F304" s="9"/>
      <c r="G304" s="3"/>
      <c r="H304" s="3"/>
      <c r="I304" s="3"/>
    </row>
    <row r="305" customHeight="1" spans="1:9">
      <c r="A305" s="19"/>
      <c r="B305" s="20"/>
      <c r="C305" s="21"/>
      <c r="D305" s="21"/>
      <c r="E305" s="21"/>
      <c r="F305" s="9"/>
      <c r="G305" s="3"/>
      <c r="H305" s="3"/>
      <c r="I305" s="3"/>
    </row>
    <row r="306" customHeight="1" spans="1:9">
      <c r="A306" s="19"/>
      <c r="B306" s="20"/>
      <c r="C306" s="21"/>
      <c r="D306" s="21"/>
      <c r="E306" s="21"/>
      <c r="F306" s="9"/>
      <c r="G306" s="3"/>
      <c r="H306" s="3"/>
      <c r="I306" s="3"/>
    </row>
    <row r="307" customHeight="1" spans="1:9">
      <c r="A307" s="19"/>
      <c r="B307" s="20"/>
      <c r="C307" s="21"/>
      <c r="D307" s="21"/>
      <c r="E307" s="21"/>
      <c r="F307" s="9"/>
      <c r="G307" s="3"/>
      <c r="H307" s="3"/>
      <c r="I307" s="3"/>
    </row>
    <row r="308" customHeight="1" spans="1:9">
      <c r="A308" s="19"/>
      <c r="B308" s="20"/>
      <c r="C308" s="21"/>
      <c r="D308" s="21"/>
      <c r="E308" s="21"/>
      <c r="F308" s="9"/>
      <c r="G308" s="3"/>
      <c r="H308" s="3"/>
      <c r="I308" s="3"/>
    </row>
    <row r="309" customHeight="1" spans="1:9">
      <c r="A309" s="19"/>
      <c r="B309" s="20"/>
      <c r="C309" s="21"/>
      <c r="D309" s="21"/>
      <c r="E309" s="21"/>
      <c r="F309" s="9"/>
      <c r="G309" s="3"/>
      <c r="H309" s="3"/>
      <c r="I309" s="3"/>
    </row>
    <row r="310" customHeight="1" spans="1:9">
      <c r="A310" s="19"/>
      <c r="B310" s="20"/>
      <c r="C310" s="21"/>
      <c r="D310" s="21"/>
      <c r="E310" s="21"/>
      <c r="F310" s="9"/>
      <c r="G310" s="3"/>
      <c r="H310" s="3"/>
      <c r="I310" s="3"/>
    </row>
    <row r="311" customHeight="1" spans="1:9">
      <c r="A311" s="19"/>
      <c r="B311" s="20"/>
      <c r="C311" s="21"/>
      <c r="D311" s="21"/>
      <c r="E311" s="21"/>
      <c r="F311" s="9"/>
      <c r="G311" s="3"/>
      <c r="H311" s="3"/>
      <c r="I311" s="3"/>
    </row>
    <row r="312" customHeight="1" spans="1:9">
      <c r="A312" s="19"/>
      <c r="B312" s="20"/>
      <c r="C312" s="21"/>
      <c r="D312" s="21"/>
      <c r="E312" s="21"/>
      <c r="F312" s="9"/>
      <c r="G312" s="3"/>
      <c r="H312" s="3"/>
      <c r="I312" s="3"/>
    </row>
    <row r="313" customHeight="1" spans="1:9">
      <c r="A313" s="19"/>
      <c r="B313" s="20"/>
      <c r="C313" s="21"/>
      <c r="D313" s="21"/>
      <c r="E313" s="21"/>
      <c r="F313" s="9"/>
      <c r="G313" s="3"/>
      <c r="H313" s="3"/>
      <c r="I313" s="3"/>
    </row>
    <row r="314" customHeight="1" spans="1:9">
      <c r="A314" s="19"/>
      <c r="B314" s="20"/>
      <c r="C314" s="21"/>
      <c r="D314" s="21"/>
      <c r="E314" s="21"/>
      <c r="F314" s="9"/>
      <c r="G314" s="3"/>
      <c r="H314" s="3"/>
      <c r="I314" s="3"/>
    </row>
    <row r="315" customHeight="1" spans="1:9">
      <c r="A315" s="19"/>
      <c r="B315" s="20"/>
      <c r="C315" s="21"/>
      <c r="D315" s="21"/>
      <c r="E315" s="21"/>
      <c r="F315" s="9"/>
      <c r="G315" s="3"/>
      <c r="H315" s="3"/>
      <c r="I315" s="3"/>
    </row>
    <row r="316" customHeight="1" spans="1:9">
      <c r="A316" s="19"/>
      <c r="B316" s="20"/>
      <c r="C316" s="21"/>
      <c r="D316" s="21"/>
      <c r="E316" s="21"/>
      <c r="F316" s="9"/>
      <c r="G316" s="3"/>
      <c r="H316" s="3"/>
      <c r="I316" s="3"/>
    </row>
    <row r="317" customHeight="1" spans="1:9">
      <c r="A317" s="19"/>
      <c r="B317" s="20"/>
      <c r="C317" s="21"/>
      <c r="D317" s="21"/>
      <c r="E317" s="21"/>
      <c r="F317" s="9"/>
      <c r="G317" s="3"/>
      <c r="H317" s="3"/>
      <c r="I317" s="3"/>
    </row>
    <row r="318" customHeight="1" spans="1:9">
      <c r="A318" s="19"/>
      <c r="B318" s="20"/>
      <c r="C318" s="21"/>
      <c r="D318" s="21"/>
      <c r="E318" s="21"/>
      <c r="F318" s="9"/>
      <c r="G318" s="3"/>
      <c r="H318" s="3"/>
      <c r="I318" s="3"/>
    </row>
    <row r="319" customHeight="1" spans="1:9">
      <c r="A319" s="19"/>
      <c r="B319" s="20"/>
      <c r="C319" s="21"/>
      <c r="D319" s="21"/>
      <c r="E319" s="21"/>
      <c r="F319" s="9"/>
      <c r="G319" s="3"/>
      <c r="H319" s="3"/>
      <c r="I319" s="3"/>
    </row>
    <row r="320" customHeight="1" spans="1:9">
      <c r="A320" s="19"/>
      <c r="B320" s="20"/>
      <c r="C320" s="21"/>
      <c r="D320" s="21"/>
      <c r="E320" s="21"/>
      <c r="F320" s="9"/>
      <c r="G320" s="3"/>
      <c r="H320" s="3"/>
      <c r="I320" s="3"/>
    </row>
    <row r="321" customHeight="1" spans="1:9">
      <c r="A321" s="19"/>
      <c r="B321" s="20"/>
      <c r="C321" s="21"/>
      <c r="D321" s="21"/>
      <c r="E321" s="21"/>
      <c r="F321" s="9"/>
      <c r="G321" s="3"/>
      <c r="H321" s="3"/>
      <c r="I321" s="3"/>
    </row>
    <row r="322" customHeight="1" spans="1:9">
      <c r="A322" s="19"/>
      <c r="B322" s="20"/>
      <c r="C322" s="21"/>
      <c r="D322" s="21"/>
      <c r="E322" s="21"/>
      <c r="F322" s="9"/>
      <c r="G322" s="3"/>
      <c r="H322" s="3"/>
      <c r="I322" s="3"/>
    </row>
    <row r="323" customHeight="1" spans="1:9">
      <c r="A323" s="19"/>
      <c r="B323" s="20"/>
      <c r="C323" s="21"/>
      <c r="D323" s="21"/>
      <c r="E323" s="21"/>
      <c r="F323" s="9"/>
      <c r="G323" s="3"/>
      <c r="H323" s="3"/>
      <c r="I323" s="3"/>
    </row>
    <row r="324" customHeight="1" spans="1:9">
      <c r="A324" s="19"/>
      <c r="B324" s="20"/>
      <c r="C324" s="21"/>
      <c r="D324" s="21"/>
      <c r="E324" s="21"/>
      <c r="F324" s="9"/>
      <c r="G324" s="3"/>
      <c r="H324" s="3"/>
      <c r="I324" s="3"/>
    </row>
    <row r="325" customHeight="1" spans="1:9">
      <c r="A325" s="19"/>
      <c r="B325" s="20"/>
      <c r="C325" s="21"/>
      <c r="D325" s="21"/>
      <c r="E325" s="21"/>
      <c r="F325" s="9"/>
      <c r="G325" s="3"/>
      <c r="H325" s="3"/>
      <c r="I325" s="3"/>
    </row>
    <row r="326" customHeight="1" spans="1:9">
      <c r="A326" s="19"/>
      <c r="B326" s="20"/>
      <c r="C326" s="21"/>
      <c r="D326" s="21"/>
      <c r="E326" s="21"/>
      <c r="F326" s="9"/>
      <c r="G326" s="3"/>
      <c r="H326" s="3"/>
      <c r="I326" s="3"/>
    </row>
    <row r="327" customHeight="1" spans="1:9">
      <c r="A327" s="19"/>
      <c r="B327" s="20"/>
      <c r="C327" s="21"/>
      <c r="D327" s="21"/>
      <c r="E327" s="21"/>
      <c r="F327" s="9"/>
      <c r="G327" s="3"/>
      <c r="H327" s="3"/>
      <c r="I327" s="3"/>
    </row>
    <row r="328" customHeight="1" spans="1:9">
      <c r="A328" s="19"/>
      <c r="B328" s="20"/>
      <c r="C328" s="21"/>
      <c r="D328" s="21"/>
      <c r="E328" s="21"/>
      <c r="F328" s="9"/>
      <c r="G328" s="3"/>
      <c r="H328" s="3"/>
      <c r="I328" s="3"/>
    </row>
    <row r="329" customHeight="1" spans="1:9">
      <c r="A329" s="19"/>
      <c r="B329" s="20"/>
      <c r="C329" s="21"/>
      <c r="D329" s="21"/>
      <c r="E329" s="21"/>
      <c r="F329" s="9"/>
      <c r="G329" s="3"/>
      <c r="H329" s="3"/>
      <c r="I329" s="3"/>
    </row>
    <row r="330" customHeight="1" spans="1:9">
      <c r="A330" s="19"/>
      <c r="B330" s="20"/>
      <c r="C330" s="21"/>
      <c r="D330" s="21"/>
      <c r="E330" s="21"/>
      <c r="F330" s="9"/>
      <c r="G330" s="3"/>
      <c r="H330" s="3"/>
      <c r="I330" s="3"/>
    </row>
    <row r="331" customHeight="1" spans="1:9">
      <c r="A331" s="19"/>
      <c r="B331" s="20"/>
      <c r="C331" s="21"/>
      <c r="D331" s="21"/>
      <c r="E331" s="21"/>
      <c r="F331" s="9"/>
      <c r="G331" s="3"/>
      <c r="H331" s="3"/>
      <c r="I331" s="3"/>
    </row>
    <row r="332" customHeight="1" spans="1:9">
      <c r="A332" s="19"/>
      <c r="B332" s="20"/>
      <c r="C332" s="21"/>
      <c r="D332" s="21"/>
      <c r="E332" s="21"/>
      <c r="F332" s="9"/>
      <c r="G332" s="3"/>
      <c r="H332" s="3"/>
      <c r="I332" s="3"/>
    </row>
    <row r="333" customHeight="1" spans="1:9">
      <c r="A333" s="19"/>
      <c r="B333" s="20"/>
      <c r="C333" s="21"/>
      <c r="D333" s="21"/>
      <c r="E333" s="21"/>
      <c r="F333" s="9"/>
      <c r="G333" s="3"/>
      <c r="H333" s="3"/>
      <c r="I333" s="3"/>
    </row>
    <row r="334" customHeight="1" spans="1:9">
      <c r="A334" s="19"/>
      <c r="B334" s="20"/>
      <c r="C334" s="21"/>
      <c r="D334" s="21"/>
      <c r="E334" s="21"/>
      <c r="F334" s="9"/>
      <c r="G334" s="3"/>
      <c r="H334" s="3"/>
      <c r="I334" s="3"/>
    </row>
    <row r="335" customHeight="1" spans="1:9">
      <c r="A335" s="19"/>
      <c r="B335" s="20"/>
      <c r="C335" s="21"/>
      <c r="D335" s="21"/>
      <c r="E335" s="21"/>
      <c r="F335" s="9"/>
      <c r="G335" s="3"/>
      <c r="H335" s="3"/>
      <c r="I335" s="3"/>
    </row>
    <row r="336" customHeight="1" spans="1:9">
      <c r="A336" s="19"/>
      <c r="B336" s="20"/>
      <c r="C336" s="21"/>
      <c r="D336" s="21"/>
      <c r="E336" s="21"/>
      <c r="F336" s="9"/>
      <c r="G336" s="3"/>
      <c r="H336" s="3"/>
      <c r="I336" s="3"/>
    </row>
    <row r="337" customHeight="1" spans="1:9">
      <c r="A337" s="19"/>
      <c r="B337" s="20"/>
      <c r="C337" s="21"/>
      <c r="D337" s="21"/>
      <c r="E337" s="21"/>
      <c r="F337" s="9"/>
      <c r="G337" s="3"/>
      <c r="H337" s="3"/>
      <c r="I337" s="3"/>
    </row>
    <row r="338" customHeight="1" spans="1:9">
      <c r="A338" s="19"/>
      <c r="B338" s="20"/>
      <c r="C338" s="21"/>
      <c r="D338" s="21"/>
      <c r="E338" s="21"/>
      <c r="F338" s="9"/>
      <c r="G338" s="3"/>
      <c r="H338" s="3"/>
      <c r="I338" s="3"/>
    </row>
    <row r="339" customHeight="1" spans="1:9">
      <c r="A339" s="19"/>
      <c r="B339" s="20"/>
      <c r="C339" s="21"/>
      <c r="D339" s="21"/>
      <c r="E339" s="21"/>
      <c r="F339" s="9"/>
      <c r="G339" s="3"/>
      <c r="H339" s="3"/>
      <c r="I339" s="3"/>
    </row>
    <row r="340" customHeight="1" spans="1:9">
      <c r="A340" s="19"/>
      <c r="B340" s="20"/>
      <c r="C340" s="21"/>
      <c r="D340" s="21"/>
      <c r="E340" s="21"/>
      <c r="F340" s="9"/>
      <c r="G340" s="3"/>
      <c r="H340" s="3"/>
      <c r="I340" s="3"/>
    </row>
    <row r="341" customHeight="1" spans="1:9">
      <c r="A341" s="19"/>
      <c r="B341" s="20"/>
      <c r="C341" s="21"/>
      <c r="D341" s="21"/>
      <c r="E341" s="21"/>
      <c r="F341" s="9"/>
      <c r="G341" s="3"/>
      <c r="H341" s="3"/>
      <c r="I341" s="3"/>
    </row>
    <row r="342" customHeight="1" spans="1:9">
      <c r="A342" s="19"/>
      <c r="B342" s="20"/>
      <c r="C342" s="21"/>
      <c r="D342" s="21"/>
      <c r="E342" s="21"/>
      <c r="F342" s="9"/>
      <c r="G342" s="3"/>
      <c r="H342" s="3"/>
      <c r="I342" s="3"/>
    </row>
    <row r="343" customHeight="1" spans="1:9">
      <c r="A343" s="19"/>
      <c r="B343" s="20"/>
      <c r="C343" s="21"/>
      <c r="D343" s="21"/>
      <c r="E343" s="21"/>
      <c r="F343" s="9"/>
      <c r="G343" s="3"/>
      <c r="H343" s="3"/>
      <c r="I343" s="3"/>
    </row>
    <row r="344" customHeight="1" spans="1:9">
      <c r="A344" s="19"/>
      <c r="B344" s="20"/>
      <c r="C344" s="21"/>
      <c r="D344" s="21"/>
      <c r="E344" s="21"/>
      <c r="F344" s="9"/>
      <c r="G344" s="3"/>
      <c r="H344" s="3"/>
      <c r="I344" s="3"/>
    </row>
    <row r="345" customHeight="1" spans="1:9">
      <c r="A345" s="19"/>
      <c r="B345" s="20"/>
      <c r="C345" s="21"/>
      <c r="D345" s="21"/>
      <c r="E345" s="21"/>
      <c r="F345" s="9"/>
      <c r="G345" s="3"/>
      <c r="H345" s="3"/>
      <c r="I345" s="3"/>
    </row>
    <row r="346" customHeight="1" spans="1:9">
      <c r="A346" s="19"/>
      <c r="B346" s="20"/>
      <c r="C346" s="21"/>
      <c r="D346" s="21"/>
      <c r="E346" s="21"/>
      <c r="F346" s="9"/>
      <c r="G346" s="3"/>
      <c r="H346" s="3"/>
      <c r="I346" s="3"/>
    </row>
    <row r="347" customHeight="1" spans="1:9">
      <c r="A347" s="19"/>
      <c r="B347" s="20"/>
      <c r="C347" s="21"/>
      <c r="D347" s="21"/>
      <c r="E347" s="21"/>
      <c r="F347" s="9"/>
      <c r="G347" s="3"/>
      <c r="H347" s="3"/>
      <c r="I347" s="3"/>
    </row>
    <row r="348" customHeight="1" spans="1:9">
      <c r="A348" s="19"/>
      <c r="B348" s="20"/>
      <c r="C348" s="21"/>
      <c r="D348" s="21"/>
      <c r="E348" s="21"/>
      <c r="F348" s="9"/>
      <c r="G348" s="3"/>
      <c r="H348" s="3"/>
      <c r="I348" s="3"/>
    </row>
    <row r="349" customHeight="1" spans="1:9">
      <c r="A349" s="19"/>
      <c r="B349" s="20"/>
      <c r="C349" s="21"/>
      <c r="D349" s="21"/>
      <c r="E349" s="21"/>
      <c r="F349" s="9"/>
      <c r="G349" s="3"/>
      <c r="H349" s="3"/>
      <c r="I349" s="3"/>
    </row>
    <row r="350" customHeight="1" spans="1:9">
      <c r="A350" s="19"/>
      <c r="B350" s="20"/>
      <c r="C350" s="21"/>
      <c r="D350" s="21"/>
      <c r="E350" s="21"/>
      <c r="F350" s="9"/>
      <c r="G350" s="3"/>
      <c r="H350" s="3"/>
      <c r="I350" s="3"/>
    </row>
    <row r="351" customHeight="1" spans="1:9">
      <c r="A351" s="19"/>
      <c r="B351" s="20"/>
      <c r="C351" s="21"/>
      <c r="D351" s="21"/>
      <c r="E351" s="21"/>
      <c r="F351" s="9"/>
      <c r="G351" s="3"/>
      <c r="H351" s="3"/>
      <c r="I351" s="3"/>
    </row>
    <row r="352" customHeight="1" spans="1:9">
      <c r="A352" s="19"/>
      <c r="B352" s="20"/>
      <c r="C352" s="21"/>
      <c r="D352" s="21"/>
      <c r="E352" s="21"/>
      <c r="F352" s="9"/>
      <c r="G352" s="3"/>
      <c r="H352" s="3"/>
      <c r="I352" s="3"/>
    </row>
    <row r="353" customHeight="1" spans="1:9">
      <c r="A353" s="19"/>
      <c r="B353" s="20"/>
      <c r="C353" s="21"/>
      <c r="D353" s="21"/>
      <c r="E353" s="21"/>
      <c r="F353" s="9"/>
      <c r="G353" s="3"/>
      <c r="H353" s="3"/>
      <c r="I353" s="3"/>
    </row>
    <row r="354" customHeight="1" spans="1:9">
      <c r="A354" s="19"/>
      <c r="B354" s="20"/>
      <c r="C354" s="21"/>
      <c r="D354" s="21"/>
      <c r="E354" s="21"/>
      <c r="F354" s="9"/>
      <c r="G354" s="3"/>
      <c r="H354" s="3"/>
      <c r="I354" s="3"/>
    </row>
    <row r="355" customHeight="1" spans="1:9">
      <c r="A355" s="19"/>
      <c r="B355" s="20"/>
      <c r="C355" s="21"/>
      <c r="D355" s="21"/>
      <c r="E355" s="21"/>
      <c r="F355" s="9"/>
      <c r="G355" s="3"/>
      <c r="H355" s="3"/>
      <c r="I355" s="3"/>
    </row>
    <row r="356" customHeight="1" spans="1:9">
      <c r="A356" s="19"/>
      <c r="B356" s="20"/>
      <c r="C356" s="21"/>
      <c r="D356" s="21"/>
      <c r="E356" s="21"/>
      <c r="F356" s="9"/>
      <c r="G356" s="3"/>
      <c r="H356" s="3"/>
      <c r="I356" s="3"/>
    </row>
    <row r="357" customHeight="1" spans="1:9">
      <c r="A357" s="19"/>
      <c r="B357" s="20"/>
      <c r="C357" s="21"/>
      <c r="D357" s="21"/>
      <c r="E357" s="21"/>
      <c r="F357" s="9"/>
      <c r="G357" s="3"/>
      <c r="H357" s="3"/>
      <c r="I357" s="3"/>
    </row>
    <row r="358" customHeight="1" spans="1:9">
      <c r="A358" s="19"/>
      <c r="B358" s="20"/>
      <c r="C358" s="21"/>
      <c r="D358" s="21"/>
      <c r="E358" s="21"/>
      <c r="F358" s="9"/>
      <c r="G358" s="3"/>
      <c r="H358" s="3"/>
      <c r="I358" s="3"/>
    </row>
    <row r="359" customHeight="1" spans="1:9">
      <c r="A359" s="19"/>
      <c r="B359" s="20"/>
      <c r="C359" s="21"/>
      <c r="D359" s="21"/>
      <c r="E359" s="21"/>
      <c r="F359" s="9"/>
      <c r="G359" s="3"/>
      <c r="H359" s="3"/>
      <c r="I359" s="3"/>
    </row>
    <row r="360" customHeight="1" spans="1:9">
      <c r="A360" s="19"/>
      <c r="B360" s="20"/>
      <c r="C360" s="21"/>
      <c r="D360" s="21"/>
      <c r="E360" s="21"/>
      <c r="F360" s="9"/>
      <c r="G360" s="3"/>
      <c r="H360" s="3"/>
      <c r="I360" s="3"/>
    </row>
    <row r="361" customHeight="1" spans="1:9">
      <c r="A361" s="19"/>
      <c r="B361" s="20"/>
      <c r="C361" s="21"/>
      <c r="D361" s="21"/>
      <c r="E361" s="21"/>
      <c r="F361" s="9"/>
      <c r="G361" s="3"/>
      <c r="H361" s="3"/>
      <c r="I361" s="3"/>
    </row>
    <row r="362" customHeight="1" spans="1:9">
      <c r="A362" s="19"/>
      <c r="B362" s="20"/>
      <c r="C362" s="21"/>
      <c r="D362" s="21"/>
      <c r="E362" s="21"/>
      <c r="F362" s="9"/>
      <c r="G362" s="3"/>
      <c r="H362" s="3"/>
      <c r="I362" s="3"/>
    </row>
    <row r="363" customHeight="1" spans="1:9">
      <c r="A363" s="19"/>
      <c r="B363" s="20"/>
      <c r="C363" s="21"/>
      <c r="D363" s="21"/>
      <c r="E363" s="21"/>
      <c r="F363" s="9"/>
      <c r="G363" s="3"/>
      <c r="H363" s="3"/>
      <c r="I363" s="3"/>
    </row>
    <row r="364" customHeight="1" spans="1:9">
      <c r="A364" s="19"/>
      <c r="B364" s="20"/>
      <c r="C364" s="21"/>
      <c r="D364" s="21"/>
      <c r="E364" s="21"/>
      <c r="F364" s="9"/>
      <c r="G364" s="3"/>
      <c r="H364" s="3"/>
      <c r="I364" s="3"/>
    </row>
    <row r="365" customHeight="1" spans="1:9">
      <c r="A365" s="19"/>
      <c r="B365" s="20"/>
      <c r="C365" s="21"/>
      <c r="D365" s="21"/>
      <c r="E365" s="21"/>
      <c r="F365" s="9"/>
      <c r="G365" s="3"/>
      <c r="H365" s="3"/>
      <c r="I365" s="3"/>
    </row>
    <row r="366" customHeight="1" spans="1:9">
      <c r="A366" s="19"/>
      <c r="B366" s="20"/>
      <c r="C366" s="21"/>
      <c r="D366" s="21"/>
      <c r="E366" s="21"/>
      <c r="F366" s="9"/>
      <c r="G366" s="3"/>
      <c r="H366" s="3"/>
      <c r="I366" s="3"/>
    </row>
    <row r="367" customHeight="1" spans="1:9">
      <c r="A367" s="19"/>
      <c r="B367" s="20"/>
      <c r="C367" s="21"/>
      <c r="D367" s="21"/>
      <c r="E367" s="21"/>
      <c r="F367" s="9"/>
      <c r="G367" s="3"/>
      <c r="H367" s="3"/>
      <c r="I367" s="3"/>
    </row>
    <row r="368" customHeight="1" spans="1:9">
      <c r="A368" s="19"/>
      <c r="B368" s="20"/>
      <c r="C368" s="21"/>
      <c r="D368" s="21"/>
      <c r="E368" s="21"/>
      <c r="F368" s="9"/>
      <c r="G368" s="3"/>
      <c r="H368" s="3"/>
      <c r="I368" s="3"/>
    </row>
    <row r="369" customHeight="1" spans="1:9">
      <c r="A369" s="19"/>
      <c r="B369" s="20"/>
      <c r="C369" s="21"/>
      <c r="D369" s="21"/>
      <c r="E369" s="21"/>
      <c r="F369" s="9"/>
      <c r="G369" s="3"/>
      <c r="H369" s="3"/>
      <c r="I369" s="3"/>
    </row>
    <row r="370" customHeight="1" spans="1:9">
      <c r="A370" s="19"/>
      <c r="B370" s="20"/>
      <c r="C370" s="21"/>
      <c r="D370" s="21"/>
      <c r="E370" s="21"/>
      <c r="F370" s="9"/>
      <c r="G370" s="3"/>
      <c r="H370" s="3"/>
      <c r="I370" s="3"/>
    </row>
    <row r="371" customHeight="1" spans="1:9">
      <c r="A371" s="19"/>
      <c r="B371" s="20"/>
      <c r="C371" s="21"/>
      <c r="D371" s="21"/>
      <c r="E371" s="21"/>
      <c r="F371" s="9"/>
      <c r="G371" s="3"/>
      <c r="H371" s="3"/>
      <c r="I371" s="3"/>
    </row>
    <row r="372" customHeight="1" spans="1:9">
      <c r="A372" s="19"/>
      <c r="B372" s="20"/>
      <c r="C372" s="21"/>
      <c r="D372" s="21"/>
      <c r="E372" s="21"/>
      <c r="F372" s="9"/>
      <c r="G372" s="3"/>
      <c r="H372" s="3"/>
      <c r="I372" s="3"/>
    </row>
    <row r="373" customHeight="1" spans="1:9">
      <c r="A373" s="19"/>
      <c r="B373" s="20"/>
      <c r="C373" s="21"/>
      <c r="D373" s="21"/>
      <c r="E373" s="21"/>
      <c r="F373" s="9"/>
      <c r="G373" s="3"/>
      <c r="H373" s="3"/>
      <c r="I373" s="3"/>
    </row>
    <row r="374" customHeight="1" spans="1:9">
      <c r="A374" s="19"/>
      <c r="B374" s="20"/>
      <c r="C374" s="21"/>
      <c r="D374" s="21"/>
      <c r="E374" s="21"/>
      <c r="F374" s="9"/>
      <c r="G374" s="3"/>
      <c r="H374" s="3"/>
      <c r="I374" s="3"/>
    </row>
    <row r="375" customHeight="1" spans="1:9">
      <c r="A375" s="19"/>
      <c r="B375" s="20"/>
      <c r="C375" s="21"/>
      <c r="D375" s="21"/>
      <c r="E375" s="21"/>
      <c r="F375" s="9"/>
      <c r="G375" s="3"/>
      <c r="H375" s="3"/>
      <c r="I375" s="3"/>
    </row>
    <row r="376" customHeight="1" spans="1:9">
      <c r="A376" s="19"/>
      <c r="B376" s="20"/>
      <c r="C376" s="21"/>
      <c r="D376" s="21"/>
      <c r="E376" s="21"/>
      <c r="F376" s="9"/>
      <c r="G376" s="3"/>
      <c r="H376" s="3"/>
      <c r="I376" s="3"/>
    </row>
    <row r="377" customHeight="1" spans="1:9">
      <c r="A377" s="19"/>
      <c r="B377" s="20"/>
      <c r="C377" s="21"/>
      <c r="D377" s="21"/>
      <c r="E377" s="21"/>
      <c r="F377" s="9"/>
      <c r="G377" s="3"/>
      <c r="H377" s="3"/>
      <c r="I377" s="3"/>
    </row>
    <row r="378" customHeight="1" spans="1:9">
      <c r="A378" s="19"/>
      <c r="B378" s="20"/>
      <c r="C378" s="21"/>
      <c r="D378" s="21"/>
      <c r="E378" s="21"/>
      <c r="F378" s="9"/>
      <c r="G378" s="3"/>
      <c r="H378" s="3"/>
      <c r="I378" s="3"/>
    </row>
    <row r="379" customHeight="1" spans="1:9">
      <c r="A379" s="19"/>
      <c r="B379" s="20"/>
      <c r="C379" s="21"/>
      <c r="D379" s="21"/>
      <c r="E379" s="21"/>
      <c r="F379" s="9"/>
      <c r="G379" s="3"/>
      <c r="H379" s="3"/>
      <c r="I379" s="3"/>
    </row>
    <row r="380" customHeight="1" spans="1:9">
      <c r="A380" s="19"/>
      <c r="B380" s="20"/>
      <c r="C380" s="21"/>
      <c r="D380" s="21"/>
      <c r="E380" s="21"/>
      <c r="F380" s="9"/>
      <c r="G380" s="3"/>
      <c r="H380" s="3"/>
      <c r="I380" s="3"/>
    </row>
    <row r="381" customHeight="1" spans="1:9">
      <c r="A381" s="19"/>
      <c r="B381" s="20"/>
      <c r="C381" s="21"/>
      <c r="D381" s="21"/>
      <c r="E381" s="21"/>
      <c r="F381" s="9"/>
      <c r="G381" s="3"/>
      <c r="H381" s="3"/>
      <c r="I381" s="3"/>
    </row>
    <row r="382" customHeight="1" spans="1:9">
      <c r="A382" s="19"/>
      <c r="B382" s="20"/>
      <c r="C382" s="21"/>
      <c r="D382" s="21"/>
      <c r="E382" s="21"/>
      <c r="F382" s="9"/>
      <c r="G382" s="3"/>
      <c r="H382" s="3"/>
      <c r="I382" s="3"/>
    </row>
    <row r="383" customHeight="1" spans="1:9">
      <c r="A383" s="19"/>
      <c r="B383" s="20"/>
      <c r="C383" s="21"/>
      <c r="D383" s="21"/>
      <c r="E383" s="21"/>
      <c r="F383" s="9"/>
      <c r="G383" s="3"/>
      <c r="H383" s="3"/>
      <c r="I383" s="3"/>
    </row>
    <row r="384" customHeight="1" spans="1:9">
      <c r="A384" s="19"/>
      <c r="B384" s="20"/>
      <c r="C384" s="21"/>
      <c r="D384" s="21"/>
      <c r="E384" s="21"/>
      <c r="F384" s="9"/>
      <c r="G384" s="3"/>
      <c r="H384" s="3"/>
      <c r="I384" s="3"/>
    </row>
    <row r="385" customHeight="1" spans="1:9">
      <c r="A385" s="19"/>
      <c r="B385" s="20"/>
      <c r="C385" s="21"/>
      <c r="D385" s="21"/>
      <c r="E385" s="21"/>
      <c r="F385" s="9"/>
      <c r="G385" s="3"/>
      <c r="H385" s="3"/>
      <c r="I385" s="3"/>
    </row>
    <row r="386" customHeight="1" spans="1:9">
      <c r="A386" s="19"/>
      <c r="B386" s="20"/>
      <c r="C386" s="21"/>
      <c r="D386" s="21"/>
      <c r="E386" s="21"/>
      <c r="F386" s="9"/>
      <c r="G386" s="3"/>
      <c r="H386" s="3"/>
      <c r="I386" s="3"/>
    </row>
    <row r="387" customHeight="1" spans="1:9">
      <c r="A387" s="19"/>
      <c r="B387" s="20"/>
      <c r="C387" s="21"/>
      <c r="D387" s="21"/>
      <c r="E387" s="21"/>
      <c r="F387" s="9"/>
      <c r="G387" s="3"/>
      <c r="H387" s="3"/>
      <c r="I387" s="3"/>
    </row>
    <row r="388" customHeight="1" spans="1:9">
      <c r="A388" s="19"/>
      <c r="B388" s="20"/>
      <c r="C388" s="21"/>
      <c r="D388" s="21"/>
      <c r="E388" s="21"/>
      <c r="F388" s="9"/>
      <c r="G388" s="3"/>
      <c r="H388" s="3"/>
      <c r="I388" s="3"/>
    </row>
    <row r="389" customHeight="1" spans="1:9">
      <c r="A389" s="19"/>
      <c r="B389" s="20"/>
      <c r="C389" s="21"/>
      <c r="D389" s="21"/>
      <c r="E389" s="21"/>
      <c r="F389" s="9"/>
      <c r="G389" s="3"/>
      <c r="H389" s="3"/>
      <c r="I389" s="3"/>
    </row>
    <row r="390" customHeight="1" spans="1:9">
      <c r="A390" s="19"/>
      <c r="B390" s="20"/>
      <c r="C390" s="21"/>
      <c r="D390" s="21"/>
      <c r="E390" s="21"/>
      <c r="F390" s="9"/>
      <c r="G390" s="3"/>
      <c r="H390" s="3"/>
      <c r="I390" s="3"/>
    </row>
    <row r="391" customHeight="1" spans="1:9">
      <c r="A391" s="19"/>
      <c r="B391" s="20"/>
      <c r="C391" s="21"/>
      <c r="D391" s="21"/>
      <c r="E391" s="21"/>
      <c r="F391" s="9"/>
      <c r="G391" s="3"/>
      <c r="H391" s="3"/>
      <c r="I391" s="3"/>
    </row>
    <row r="392" customHeight="1" spans="1:9">
      <c r="A392" s="19"/>
      <c r="B392" s="20"/>
      <c r="C392" s="21"/>
      <c r="D392" s="21"/>
      <c r="E392" s="21"/>
      <c r="F392" s="9"/>
      <c r="G392" s="3"/>
      <c r="H392" s="3"/>
      <c r="I392" s="3"/>
    </row>
    <row r="393" customHeight="1" spans="1:9">
      <c r="A393" s="19"/>
      <c r="B393" s="20"/>
      <c r="C393" s="21"/>
      <c r="D393" s="21"/>
      <c r="E393" s="21"/>
      <c r="F393" s="9"/>
      <c r="G393" s="3"/>
      <c r="H393" s="3"/>
      <c r="I393" s="3"/>
    </row>
    <row r="394" customHeight="1" spans="1:9">
      <c r="A394" s="19"/>
      <c r="B394" s="20"/>
      <c r="C394" s="21"/>
      <c r="D394" s="21"/>
      <c r="E394" s="21"/>
      <c r="F394" s="9"/>
      <c r="G394" s="3"/>
      <c r="H394" s="3"/>
      <c r="I394" s="3"/>
    </row>
    <row r="395" customHeight="1" spans="1:9">
      <c r="A395" s="19"/>
      <c r="B395" s="20"/>
      <c r="C395" s="21"/>
      <c r="D395" s="21"/>
      <c r="E395" s="21"/>
      <c r="F395" s="9"/>
      <c r="G395" s="3"/>
      <c r="H395" s="3"/>
      <c r="I395" s="3"/>
    </row>
    <row r="396" customHeight="1" spans="1:9">
      <c r="A396" s="19"/>
      <c r="B396" s="20"/>
      <c r="C396" s="21"/>
      <c r="D396" s="21"/>
      <c r="E396" s="21"/>
      <c r="F396" s="9"/>
      <c r="G396" s="3"/>
      <c r="H396" s="3"/>
      <c r="I396" s="3"/>
    </row>
    <row r="397" customHeight="1" spans="1:9">
      <c r="A397" s="19"/>
      <c r="B397" s="20"/>
      <c r="C397" s="21"/>
      <c r="D397" s="21"/>
      <c r="E397" s="21"/>
      <c r="F397" s="9"/>
      <c r="G397" s="3"/>
      <c r="H397" s="3"/>
      <c r="I397" s="3"/>
    </row>
    <row r="398" customHeight="1" spans="1:9">
      <c r="A398" s="19"/>
      <c r="B398" s="20"/>
      <c r="C398" s="21"/>
      <c r="D398" s="21"/>
      <c r="E398" s="21"/>
      <c r="F398" s="9"/>
      <c r="G398" s="3"/>
      <c r="H398" s="3"/>
      <c r="I398" s="3"/>
    </row>
    <row r="399" customHeight="1" spans="1:9">
      <c r="A399" s="19"/>
      <c r="B399" s="20"/>
      <c r="C399" s="21"/>
      <c r="D399" s="21"/>
      <c r="E399" s="21"/>
      <c r="F399" s="9"/>
      <c r="G399" s="3"/>
      <c r="H399" s="3"/>
      <c r="I399" s="3"/>
    </row>
    <row r="400" customHeight="1" spans="1:9">
      <c r="A400" s="19"/>
      <c r="B400" s="20"/>
      <c r="C400" s="21"/>
      <c r="D400" s="21"/>
      <c r="E400" s="21"/>
      <c r="F400" s="9"/>
      <c r="G400" s="3"/>
      <c r="H400" s="3"/>
      <c r="I400" s="3"/>
    </row>
    <row r="401" customHeight="1" spans="1:9">
      <c r="A401" s="19"/>
      <c r="B401" s="20"/>
      <c r="C401" s="21"/>
      <c r="D401" s="21"/>
      <c r="E401" s="21"/>
      <c r="F401" s="9"/>
      <c r="G401" s="3"/>
      <c r="H401" s="3"/>
      <c r="I401" s="3"/>
    </row>
    <row r="402" customHeight="1" spans="1:9">
      <c r="A402" s="19"/>
      <c r="B402" s="20"/>
      <c r="C402" s="21"/>
      <c r="D402" s="21"/>
      <c r="E402" s="21"/>
      <c r="F402" s="9"/>
      <c r="G402" s="3"/>
      <c r="H402" s="3"/>
      <c r="I402" s="3"/>
    </row>
    <row r="403" customHeight="1" spans="1:9">
      <c r="A403" s="19"/>
      <c r="B403" s="20"/>
      <c r="C403" s="21"/>
      <c r="D403" s="21"/>
      <c r="E403" s="21"/>
      <c r="F403" s="9"/>
      <c r="G403" s="3"/>
      <c r="H403" s="3"/>
      <c r="I403" s="3"/>
    </row>
    <row r="404" customHeight="1" spans="1:9">
      <c r="A404" s="19"/>
      <c r="B404" s="20"/>
      <c r="C404" s="21"/>
      <c r="D404" s="21"/>
      <c r="E404" s="21"/>
      <c r="F404" s="9"/>
      <c r="G404" s="3"/>
      <c r="H404" s="3"/>
      <c r="I404" s="3"/>
    </row>
    <row r="405" customHeight="1" spans="1:9">
      <c r="A405" s="19"/>
      <c r="B405" s="20"/>
      <c r="C405" s="21"/>
      <c r="D405" s="21"/>
      <c r="E405" s="21"/>
      <c r="F405" s="9"/>
      <c r="G405" s="3"/>
      <c r="H405" s="3"/>
      <c r="I405" s="3"/>
    </row>
    <row r="406" customHeight="1" spans="1:9">
      <c r="A406" s="19"/>
      <c r="B406" s="20"/>
      <c r="C406" s="21"/>
      <c r="D406" s="21"/>
      <c r="E406" s="21"/>
      <c r="F406" s="9"/>
      <c r="G406" s="3"/>
      <c r="H406" s="3"/>
      <c r="I406" s="3"/>
    </row>
    <row r="407" customHeight="1" spans="1:9">
      <c r="A407" s="19"/>
      <c r="B407" s="20"/>
      <c r="C407" s="21"/>
      <c r="D407" s="21"/>
      <c r="E407" s="21"/>
      <c r="F407" s="9"/>
      <c r="G407" s="3"/>
      <c r="H407" s="3"/>
      <c r="I407" s="3"/>
    </row>
    <row r="408" customHeight="1" spans="1:9">
      <c r="A408" s="19"/>
      <c r="B408" s="20"/>
      <c r="C408" s="21"/>
      <c r="D408" s="21"/>
      <c r="E408" s="21"/>
      <c r="F408" s="9"/>
      <c r="G408" s="3"/>
      <c r="H408" s="3"/>
      <c r="I408" s="3"/>
    </row>
    <row r="409" customHeight="1" spans="1:9">
      <c r="A409" s="19"/>
      <c r="B409" s="20"/>
      <c r="C409" s="21"/>
      <c r="D409" s="21"/>
      <c r="E409" s="21"/>
      <c r="F409" s="9"/>
      <c r="G409" s="3"/>
      <c r="H409" s="3"/>
      <c r="I409" s="3"/>
    </row>
    <row r="410" customHeight="1" spans="1:9">
      <c r="A410" s="19"/>
      <c r="B410" s="20"/>
      <c r="C410" s="21"/>
      <c r="D410" s="21"/>
      <c r="E410" s="21"/>
      <c r="F410" s="9"/>
      <c r="G410" s="3"/>
      <c r="H410" s="3"/>
      <c r="I410" s="3"/>
    </row>
    <row r="411" customHeight="1" spans="1:9">
      <c r="A411" s="19"/>
      <c r="B411" s="20"/>
      <c r="C411" s="21"/>
      <c r="D411" s="21"/>
      <c r="E411" s="21"/>
      <c r="F411" s="9"/>
      <c r="G411" s="3"/>
      <c r="H411" s="3"/>
      <c r="I411" s="3"/>
    </row>
    <row r="412" customHeight="1" spans="1:9">
      <c r="A412" s="19"/>
      <c r="B412" s="20"/>
      <c r="C412" s="21"/>
      <c r="D412" s="21"/>
      <c r="E412" s="21"/>
      <c r="F412" s="9"/>
      <c r="G412" s="3"/>
      <c r="H412" s="3"/>
      <c r="I412" s="3"/>
    </row>
    <row r="413" customHeight="1" spans="1:9">
      <c r="A413" s="19"/>
      <c r="B413" s="20"/>
      <c r="C413" s="21"/>
      <c r="D413" s="21"/>
      <c r="E413" s="21"/>
      <c r="F413" s="9"/>
      <c r="G413" s="3"/>
      <c r="H413" s="3"/>
      <c r="I413" s="3"/>
    </row>
    <row r="414" customHeight="1" spans="1:9">
      <c r="A414" s="19"/>
      <c r="B414" s="20"/>
      <c r="C414" s="21"/>
      <c r="D414" s="21"/>
      <c r="E414" s="21"/>
      <c r="F414" s="9"/>
      <c r="G414" s="3"/>
      <c r="H414" s="3"/>
      <c r="I414" s="3"/>
    </row>
    <row r="415" customHeight="1" spans="1:9">
      <c r="A415" s="19"/>
      <c r="B415" s="20"/>
      <c r="C415" s="21"/>
      <c r="D415" s="21"/>
      <c r="E415" s="21"/>
      <c r="F415" s="9"/>
      <c r="G415" s="3"/>
      <c r="H415" s="3"/>
      <c r="I415" s="3"/>
    </row>
    <row r="416" customHeight="1" spans="1:9">
      <c r="A416" s="19"/>
      <c r="B416" s="20"/>
      <c r="C416" s="21"/>
      <c r="D416" s="21"/>
      <c r="E416" s="21"/>
      <c r="F416" s="9"/>
      <c r="G416" s="3"/>
      <c r="H416" s="3"/>
      <c r="I416" s="3"/>
    </row>
    <row r="417" customHeight="1" spans="1:9">
      <c r="A417" s="19"/>
      <c r="B417" s="20"/>
      <c r="C417" s="21"/>
      <c r="D417" s="21"/>
      <c r="E417" s="21"/>
      <c r="F417" s="9"/>
      <c r="G417" s="3"/>
      <c r="H417" s="3"/>
      <c r="I417" s="3"/>
    </row>
    <row r="418" customHeight="1" spans="1:9">
      <c r="A418" s="19"/>
      <c r="B418" s="20"/>
      <c r="C418" s="21"/>
      <c r="D418" s="21"/>
      <c r="E418" s="21"/>
      <c r="F418" s="9"/>
      <c r="G418" s="3"/>
      <c r="H418" s="3"/>
      <c r="I418" s="3"/>
    </row>
    <row r="419" customHeight="1" spans="1:9">
      <c r="A419" s="19"/>
      <c r="B419" s="20"/>
      <c r="C419" s="21"/>
      <c r="D419" s="21"/>
      <c r="E419" s="21"/>
      <c r="F419" s="9"/>
      <c r="G419" s="3"/>
      <c r="H419" s="3"/>
      <c r="I419" s="3"/>
    </row>
    <row r="420" customHeight="1" spans="1:9">
      <c r="A420" s="19"/>
      <c r="B420" s="20"/>
      <c r="C420" s="21"/>
      <c r="D420" s="21"/>
      <c r="E420" s="21"/>
      <c r="F420" s="9"/>
      <c r="G420" s="3"/>
      <c r="H420" s="3"/>
      <c r="I420" s="3"/>
    </row>
    <row r="421" customHeight="1" spans="1:9">
      <c r="A421" s="19"/>
      <c r="B421" s="20"/>
      <c r="C421" s="21"/>
      <c r="D421" s="21"/>
      <c r="E421" s="21"/>
      <c r="F421" s="9"/>
      <c r="G421" s="3"/>
      <c r="H421" s="3"/>
      <c r="I421" s="3"/>
    </row>
    <row r="422" customHeight="1" spans="1:9">
      <c r="A422" s="19"/>
      <c r="B422" s="20"/>
      <c r="C422" s="21"/>
      <c r="D422" s="21"/>
      <c r="E422" s="21"/>
      <c r="F422" s="9"/>
      <c r="G422" s="3"/>
      <c r="H422" s="3"/>
      <c r="I422" s="3"/>
    </row>
    <row r="423" customHeight="1" spans="1:9">
      <c r="A423" s="19"/>
      <c r="B423" s="20"/>
      <c r="C423" s="21"/>
      <c r="D423" s="21"/>
      <c r="E423" s="21"/>
      <c r="F423" s="9"/>
      <c r="G423" s="3"/>
      <c r="H423" s="3"/>
      <c r="I423" s="3"/>
    </row>
    <row r="424" customHeight="1" spans="1:9">
      <c r="A424" s="19"/>
      <c r="B424" s="20"/>
      <c r="C424" s="21"/>
      <c r="D424" s="21"/>
      <c r="E424" s="21"/>
      <c r="F424" s="9"/>
      <c r="G424" s="3"/>
      <c r="H424" s="3"/>
      <c r="I424" s="3"/>
    </row>
    <row r="425" customHeight="1" spans="1:9">
      <c r="A425" s="19"/>
      <c r="B425" s="20"/>
      <c r="C425" s="21"/>
      <c r="D425" s="21"/>
      <c r="E425" s="21"/>
      <c r="F425" s="9"/>
      <c r="G425" s="3"/>
      <c r="H425" s="3"/>
      <c r="I425" s="3"/>
    </row>
    <row r="426" customHeight="1" spans="1:9">
      <c r="A426" s="19"/>
      <c r="B426" s="20"/>
      <c r="C426" s="21"/>
      <c r="D426" s="21"/>
      <c r="E426" s="21"/>
      <c r="F426" s="9"/>
      <c r="G426" s="3"/>
      <c r="H426" s="3"/>
      <c r="I426" s="3"/>
    </row>
    <row r="427" customHeight="1" spans="1:9">
      <c r="A427" s="19"/>
      <c r="B427" s="20"/>
      <c r="C427" s="21"/>
      <c r="D427" s="21"/>
      <c r="E427" s="21"/>
      <c r="F427" s="9"/>
      <c r="G427" s="3"/>
      <c r="H427" s="3"/>
      <c r="I427" s="3"/>
    </row>
    <row r="428" customHeight="1" spans="1:9">
      <c r="A428" s="19"/>
      <c r="B428" s="20"/>
      <c r="C428" s="21"/>
      <c r="D428" s="21"/>
      <c r="E428" s="21"/>
      <c r="F428" s="9"/>
      <c r="G428" s="3"/>
      <c r="H428" s="3"/>
      <c r="I428" s="3"/>
    </row>
    <row r="429" customHeight="1" spans="1:9">
      <c r="A429" s="19"/>
      <c r="B429" s="20"/>
      <c r="C429" s="21"/>
      <c r="D429" s="21"/>
      <c r="E429" s="21"/>
      <c r="F429" s="9"/>
      <c r="G429" s="3"/>
      <c r="H429" s="3"/>
      <c r="I429" s="3"/>
    </row>
    <row r="430" customHeight="1" spans="1:9">
      <c r="A430" s="19"/>
      <c r="B430" s="20"/>
      <c r="C430" s="21"/>
      <c r="D430" s="21"/>
      <c r="E430" s="21"/>
      <c r="F430" s="9"/>
      <c r="G430" s="3"/>
      <c r="H430" s="3"/>
      <c r="I430" s="3"/>
    </row>
    <row r="431" customHeight="1" spans="1:9">
      <c r="A431" s="19"/>
      <c r="B431" s="20"/>
      <c r="C431" s="21"/>
      <c r="D431" s="21"/>
      <c r="E431" s="21"/>
      <c r="F431" s="9"/>
      <c r="G431" s="3"/>
      <c r="H431" s="3"/>
      <c r="I431" s="3"/>
    </row>
    <row r="432" customHeight="1" spans="1:9">
      <c r="A432" s="19"/>
      <c r="B432" s="20"/>
      <c r="C432" s="21"/>
      <c r="D432" s="21"/>
      <c r="E432" s="21"/>
      <c r="F432" s="9"/>
      <c r="G432" s="3"/>
      <c r="H432" s="3"/>
      <c r="I432" s="3"/>
    </row>
    <row r="433" customHeight="1" spans="1:9">
      <c r="A433" s="19"/>
      <c r="B433" s="20"/>
      <c r="C433" s="21"/>
      <c r="D433" s="21"/>
      <c r="E433" s="21"/>
      <c r="F433" s="9"/>
      <c r="G433" s="3"/>
      <c r="H433" s="3"/>
      <c r="I433" s="3"/>
    </row>
    <row r="434" customHeight="1" spans="1:9">
      <c r="A434" s="19"/>
      <c r="B434" s="20"/>
      <c r="C434" s="21"/>
      <c r="D434" s="21"/>
      <c r="E434" s="21"/>
      <c r="F434" s="9"/>
      <c r="G434" s="3"/>
      <c r="H434" s="3"/>
      <c r="I434" s="3"/>
    </row>
    <row r="435" customHeight="1" spans="1:9">
      <c r="A435" s="19"/>
      <c r="B435" s="20"/>
      <c r="C435" s="21"/>
      <c r="D435" s="21"/>
      <c r="E435" s="21"/>
      <c r="F435" s="9"/>
      <c r="G435" s="3"/>
      <c r="H435" s="3"/>
      <c r="I435" s="3"/>
    </row>
    <row r="436" customHeight="1" spans="1:9">
      <c r="A436" s="19"/>
      <c r="B436" s="20"/>
      <c r="C436" s="21"/>
      <c r="D436" s="21"/>
      <c r="E436" s="21"/>
      <c r="F436" s="9"/>
      <c r="G436" s="3"/>
      <c r="H436" s="3"/>
      <c r="I436" s="3"/>
    </row>
    <row r="437" customHeight="1" spans="1:9">
      <c r="A437" s="19"/>
      <c r="B437" s="20"/>
      <c r="C437" s="21"/>
      <c r="D437" s="21"/>
      <c r="E437" s="21"/>
      <c r="F437" s="9"/>
      <c r="G437" s="3"/>
      <c r="H437" s="3"/>
      <c r="I437" s="3"/>
    </row>
    <row r="438" customHeight="1" spans="1:9">
      <c r="A438" s="19"/>
      <c r="B438" s="20"/>
      <c r="C438" s="21"/>
      <c r="D438" s="21"/>
      <c r="E438" s="21"/>
      <c r="F438" s="9"/>
      <c r="G438" s="3"/>
      <c r="H438" s="3"/>
      <c r="I438" s="3"/>
    </row>
    <row r="439" customHeight="1" spans="1:9">
      <c r="A439" s="19"/>
      <c r="B439" s="20"/>
      <c r="C439" s="21"/>
      <c r="D439" s="21"/>
      <c r="E439" s="21"/>
      <c r="F439" s="9"/>
      <c r="G439" s="3"/>
      <c r="H439" s="3"/>
      <c r="I439" s="3"/>
    </row>
    <row r="440" customHeight="1" spans="1:9">
      <c r="A440" s="19"/>
      <c r="B440" s="20"/>
      <c r="C440" s="21"/>
      <c r="D440" s="21"/>
      <c r="E440" s="21"/>
      <c r="F440" s="9"/>
      <c r="G440" s="3"/>
      <c r="H440" s="3"/>
      <c r="I440" s="3"/>
    </row>
    <row r="441" customHeight="1" spans="1:9">
      <c r="A441" s="19"/>
      <c r="B441" s="20"/>
      <c r="C441" s="21"/>
      <c r="D441" s="21"/>
      <c r="E441" s="21"/>
      <c r="F441" s="9"/>
      <c r="G441" s="3"/>
      <c r="H441" s="3"/>
      <c r="I441" s="3"/>
    </row>
    <row r="442" customHeight="1" spans="1:9">
      <c r="A442" s="19"/>
      <c r="B442" s="20"/>
      <c r="C442" s="21"/>
      <c r="D442" s="21"/>
      <c r="E442" s="21"/>
      <c r="F442" s="9"/>
      <c r="G442" s="3"/>
      <c r="H442" s="3"/>
      <c r="I442" s="3"/>
    </row>
    <row r="443" customHeight="1" spans="1:9">
      <c r="A443" s="19"/>
      <c r="B443" s="20"/>
      <c r="C443" s="21"/>
      <c r="D443" s="21"/>
      <c r="E443" s="21"/>
      <c r="F443" s="9"/>
      <c r="G443" s="3"/>
      <c r="H443" s="3"/>
      <c r="I443" s="3"/>
    </row>
    <row r="444" customHeight="1" spans="1:9">
      <c r="A444" s="19"/>
      <c r="B444" s="20"/>
      <c r="C444" s="21"/>
      <c r="D444" s="21"/>
      <c r="E444" s="21"/>
      <c r="F444" s="9"/>
      <c r="G444" s="3"/>
      <c r="H444" s="3"/>
      <c r="I444" s="3"/>
    </row>
    <row r="445" customHeight="1" spans="1:9">
      <c r="A445" s="19"/>
      <c r="B445" s="20"/>
      <c r="C445" s="21"/>
      <c r="D445" s="21"/>
      <c r="E445" s="21"/>
      <c r="F445" s="9"/>
      <c r="G445" s="3"/>
      <c r="H445" s="3"/>
      <c r="I445" s="3"/>
    </row>
    <row r="446" customHeight="1" spans="1:9">
      <c r="A446" s="19"/>
      <c r="B446" s="20"/>
      <c r="C446" s="21"/>
      <c r="D446" s="21"/>
      <c r="E446" s="21"/>
      <c r="F446" s="9"/>
      <c r="G446" s="3"/>
      <c r="H446" s="3"/>
      <c r="I446" s="3"/>
    </row>
    <row r="447" customHeight="1" spans="1:9">
      <c r="A447" s="19"/>
      <c r="B447" s="20"/>
      <c r="C447" s="21"/>
      <c r="D447" s="21"/>
      <c r="E447" s="21"/>
      <c r="F447" s="9"/>
      <c r="G447" s="3"/>
      <c r="H447" s="3"/>
      <c r="I447" s="3"/>
    </row>
    <row r="448" customHeight="1" spans="1:9">
      <c r="A448" s="19"/>
      <c r="B448" s="20"/>
      <c r="C448" s="21"/>
      <c r="D448" s="21"/>
      <c r="E448" s="21"/>
      <c r="F448" s="9"/>
      <c r="G448" s="3"/>
      <c r="H448" s="3"/>
      <c r="I448" s="3"/>
    </row>
    <row r="449" customHeight="1" spans="1:9">
      <c r="A449" s="19"/>
      <c r="B449" s="20"/>
      <c r="C449" s="21"/>
      <c r="D449" s="21"/>
      <c r="E449" s="21"/>
      <c r="F449" s="9"/>
      <c r="G449" s="3"/>
      <c r="H449" s="3"/>
      <c r="I449" s="3"/>
    </row>
    <row r="450" customHeight="1" spans="1:9">
      <c r="A450" s="19"/>
      <c r="B450" s="20"/>
      <c r="C450" s="21"/>
      <c r="D450" s="21"/>
      <c r="E450" s="21"/>
      <c r="F450" s="9"/>
      <c r="G450" s="3"/>
      <c r="H450" s="3"/>
      <c r="I450" s="3"/>
    </row>
    <row r="451" customHeight="1" spans="1:9">
      <c r="A451" s="19"/>
      <c r="B451" s="20"/>
      <c r="C451" s="21"/>
      <c r="D451" s="21"/>
      <c r="E451" s="21"/>
      <c r="F451" s="9"/>
      <c r="G451" s="3"/>
      <c r="H451" s="3"/>
      <c r="I451" s="3"/>
    </row>
    <row r="452" customHeight="1" spans="1:9">
      <c r="A452" s="19"/>
      <c r="B452" s="20"/>
      <c r="C452" s="21"/>
      <c r="D452" s="21"/>
      <c r="E452" s="21"/>
      <c r="F452" s="9"/>
      <c r="G452" s="3"/>
      <c r="H452" s="3"/>
      <c r="I452" s="3"/>
    </row>
    <row r="453" customHeight="1" spans="1:9">
      <c r="A453" s="19"/>
      <c r="B453" s="20"/>
      <c r="C453" s="21"/>
      <c r="D453" s="21"/>
      <c r="E453" s="21"/>
      <c r="F453" s="9"/>
      <c r="G453" s="3"/>
      <c r="H453" s="3"/>
      <c r="I453" s="3"/>
    </row>
    <row r="454" customHeight="1" spans="1:9">
      <c r="A454" s="19"/>
      <c r="B454" s="20"/>
      <c r="C454" s="21"/>
      <c r="D454" s="21"/>
      <c r="E454" s="21"/>
      <c r="F454" s="9"/>
      <c r="G454" s="3"/>
      <c r="H454" s="3"/>
      <c r="I454" s="3"/>
    </row>
    <row r="455" customHeight="1" spans="1:9">
      <c r="A455" s="19"/>
      <c r="B455" s="20"/>
      <c r="C455" s="21"/>
      <c r="D455" s="21"/>
      <c r="E455" s="21"/>
      <c r="F455" s="9"/>
      <c r="G455" s="3"/>
      <c r="H455" s="3"/>
      <c r="I455" s="3"/>
    </row>
    <row r="456" customHeight="1" spans="1:9">
      <c r="A456" s="19"/>
      <c r="B456" s="20"/>
      <c r="C456" s="21"/>
      <c r="D456" s="21"/>
      <c r="E456" s="21"/>
      <c r="F456" s="9"/>
      <c r="G456" s="3"/>
      <c r="H456" s="3"/>
      <c r="I456" s="3"/>
    </row>
    <row r="457" customHeight="1" spans="1:9">
      <c r="A457" s="19"/>
      <c r="B457" s="20"/>
      <c r="C457" s="21"/>
      <c r="D457" s="21"/>
      <c r="E457" s="21"/>
      <c r="F457" s="9"/>
      <c r="G457" s="3"/>
      <c r="H457" s="3"/>
      <c r="I457" s="3"/>
    </row>
    <row r="458" customHeight="1" spans="1:9">
      <c r="A458" s="19"/>
      <c r="B458" s="20"/>
      <c r="C458" s="21"/>
      <c r="D458" s="21"/>
      <c r="E458" s="21"/>
      <c r="F458" s="9"/>
      <c r="G458" s="3"/>
      <c r="H458" s="3"/>
      <c r="I458" s="3"/>
    </row>
    <row r="459" customHeight="1" spans="1:9">
      <c r="A459" s="19"/>
      <c r="B459" s="20"/>
      <c r="C459" s="21"/>
      <c r="D459" s="21"/>
      <c r="E459" s="21"/>
      <c r="F459" s="9"/>
      <c r="G459" s="3"/>
      <c r="H459" s="3"/>
      <c r="I459" s="3"/>
    </row>
    <row r="460" customHeight="1" spans="1:9">
      <c r="A460" s="19"/>
      <c r="B460" s="20"/>
      <c r="C460" s="21"/>
      <c r="D460" s="21"/>
      <c r="E460" s="21"/>
      <c r="F460" s="9"/>
      <c r="G460" s="3"/>
      <c r="H460" s="3"/>
      <c r="I460" s="3"/>
    </row>
    <row r="461" customHeight="1" spans="1:9">
      <c r="A461" s="19"/>
      <c r="B461" s="20"/>
      <c r="C461" s="21"/>
      <c r="D461" s="21"/>
      <c r="E461" s="21"/>
      <c r="F461" s="9"/>
      <c r="G461" s="3"/>
      <c r="H461" s="3"/>
      <c r="I461" s="3"/>
    </row>
    <row r="462" customHeight="1" spans="1:9">
      <c r="A462" s="19"/>
      <c r="B462" s="20"/>
      <c r="C462" s="21"/>
      <c r="D462" s="21"/>
      <c r="E462" s="21"/>
      <c r="F462" s="9"/>
      <c r="G462" s="3"/>
      <c r="H462" s="3"/>
      <c r="I462" s="3"/>
    </row>
    <row r="463" customHeight="1" spans="1:9">
      <c r="A463" s="19"/>
      <c r="B463" s="20"/>
      <c r="C463" s="21"/>
      <c r="D463" s="21"/>
      <c r="E463" s="21"/>
      <c r="F463" s="9"/>
      <c r="G463" s="3"/>
      <c r="H463" s="3"/>
      <c r="I463" s="3"/>
    </row>
    <row r="464" customHeight="1" spans="1:9">
      <c r="A464" s="19"/>
      <c r="B464" s="20"/>
      <c r="C464" s="21"/>
      <c r="D464" s="21"/>
      <c r="E464" s="21"/>
      <c r="F464" s="9"/>
      <c r="G464" s="3"/>
      <c r="H464" s="3"/>
      <c r="I464" s="3"/>
    </row>
    <row r="465" customHeight="1" spans="1:9">
      <c r="A465" s="19"/>
      <c r="B465" s="20"/>
      <c r="C465" s="21"/>
      <c r="D465" s="21"/>
      <c r="E465" s="21"/>
      <c r="F465" s="9"/>
      <c r="G465" s="3"/>
      <c r="H465" s="3"/>
      <c r="I465" s="3"/>
    </row>
    <row r="466" customHeight="1" spans="1:9">
      <c r="A466" s="19"/>
      <c r="B466" s="20"/>
      <c r="C466" s="21"/>
      <c r="D466" s="21"/>
      <c r="E466" s="21"/>
      <c r="F466" s="9"/>
      <c r="G466" s="3"/>
      <c r="H466" s="3"/>
      <c r="I466" s="3"/>
    </row>
    <row r="467" customHeight="1" spans="1:9">
      <c r="A467" s="19"/>
      <c r="B467" s="20"/>
      <c r="C467" s="21"/>
      <c r="D467" s="21"/>
      <c r="E467" s="21"/>
      <c r="F467" s="9"/>
      <c r="G467" s="3"/>
      <c r="H467" s="3"/>
      <c r="I467" s="3"/>
    </row>
    <row r="468" customHeight="1" spans="1:9">
      <c r="A468" s="19"/>
      <c r="B468" s="20"/>
      <c r="C468" s="21"/>
      <c r="D468" s="21"/>
      <c r="E468" s="21"/>
      <c r="F468" s="9"/>
      <c r="G468" s="3"/>
      <c r="H468" s="3"/>
      <c r="I468" s="3"/>
    </row>
    <row r="469" customHeight="1" spans="1:9">
      <c r="A469" s="19"/>
      <c r="B469" s="20"/>
      <c r="C469" s="21"/>
      <c r="D469" s="21"/>
      <c r="E469" s="21"/>
      <c r="F469" s="9"/>
      <c r="G469" s="3"/>
      <c r="H469" s="3"/>
      <c r="I469" s="3"/>
    </row>
    <row r="470" customHeight="1" spans="1:9">
      <c r="A470" s="19"/>
      <c r="B470" s="20"/>
      <c r="C470" s="21"/>
      <c r="D470" s="21"/>
      <c r="E470" s="21"/>
      <c r="F470" s="9"/>
      <c r="G470" s="3"/>
      <c r="H470" s="3"/>
      <c r="I470" s="3"/>
    </row>
    <row r="471" customHeight="1" spans="1:9">
      <c r="A471" s="19"/>
      <c r="B471" s="20"/>
      <c r="C471" s="21"/>
      <c r="D471" s="21"/>
      <c r="E471" s="21"/>
      <c r="F471" s="9"/>
      <c r="G471" s="3"/>
      <c r="H471" s="3"/>
      <c r="I471" s="3"/>
    </row>
    <row r="472" customHeight="1" spans="1:9">
      <c r="A472" s="19"/>
      <c r="B472" s="20"/>
      <c r="C472" s="21"/>
      <c r="D472" s="21"/>
      <c r="E472" s="21"/>
      <c r="F472" s="9"/>
      <c r="G472" s="3"/>
      <c r="H472" s="3"/>
      <c r="I472" s="3"/>
    </row>
    <row r="473" customHeight="1" spans="1:9">
      <c r="A473" s="19"/>
      <c r="B473" s="20"/>
      <c r="C473" s="21"/>
      <c r="D473" s="21"/>
      <c r="E473" s="21"/>
      <c r="F473" s="9"/>
      <c r="G473" s="3"/>
      <c r="H473" s="3"/>
      <c r="I473" s="3"/>
    </row>
    <row r="474" customHeight="1" spans="1:9">
      <c r="A474" s="19"/>
      <c r="B474" s="20"/>
      <c r="C474" s="21"/>
      <c r="D474" s="21"/>
      <c r="E474" s="21"/>
      <c r="F474" s="9"/>
      <c r="G474" s="3"/>
      <c r="H474" s="3"/>
      <c r="I474" s="3"/>
    </row>
    <row r="475" customHeight="1" spans="1:9">
      <c r="A475" s="19"/>
      <c r="B475" s="20"/>
      <c r="C475" s="21"/>
      <c r="D475" s="21"/>
      <c r="E475" s="21"/>
      <c r="F475" s="9"/>
      <c r="G475" s="3"/>
      <c r="H475" s="3"/>
      <c r="I475" s="3"/>
    </row>
    <row r="476" customHeight="1" spans="1:9">
      <c r="A476" s="19"/>
      <c r="B476" s="20"/>
      <c r="C476" s="21"/>
      <c r="D476" s="21"/>
      <c r="E476" s="21"/>
      <c r="F476" s="9"/>
      <c r="G476" s="3"/>
      <c r="H476" s="3"/>
      <c r="I476" s="3"/>
    </row>
    <row r="477" customHeight="1" spans="1:9">
      <c r="A477" s="19"/>
      <c r="B477" s="20"/>
      <c r="C477" s="21"/>
      <c r="D477" s="21"/>
      <c r="E477" s="21"/>
      <c r="F477" s="9"/>
      <c r="G477" s="3"/>
      <c r="H477" s="3"/>
      <c r="I477" s="3"/>
    </row>
    <row r="478" customHeight="1" spans="1:9">
      <c r="A478" s="19"/>
      <c r="B478" s="20"/>
      <c r="C478" s="21"/>
      <c r="D478" s="21"/>
      <c r="E478" s="21"/>
      <c r="F478" s="9"/>
      <c r="G478" s="3"/>
      <c r="H478" s="3"/>
      <c r="I478" s="3"/>
    </row>
    <row r="479" customHeight="1" spans="1:9">
      <c r="A479" s="19"/>
      <c r="B479" s="20"/>
      <c r="C479" s="21"/>
      <c r="D479" s="21"/>
      <c r="E479" s="21"/>
      <c r="F479" s="9"/>
      <c r="G479" s="3"/>
      <c r="H479" s="3"/>
      <c r="I479" s="3"/>
    </row>
    <row r="480" customHeight="1" spans="1:9">
      <c r="A480" s="19"/>
      <c r="B480" s="20"/>
      <c r="C480" s="21"/>
      <c r="D480" s="21"/>
      <c r="E480" s="21"/>
      <c r="F480" s="9"/>
      <c r="G480" s="3"/>
      <c r="H480" s="3"/>
      <c r="I480" s="3"/>
    </row>
    <row r="481" customHeight="1" spans="1:9">
      <c r="A481" s="19"/>
      <c r="B481" s="20"/>
      <c r="C481" s="21"/>
      <c r="D481" s="21"/>
      <c r="E481" s="21"/>
      <c r="F481" s="9"/>
      <c r="G481" s="3"/>
      <c r="H481" s="3"/>
      <c r="I481" s="3"/>
    </row>
    <row r="482" customHeight="1" spans="1:9">
      <c r="A482" s="19"/>
      <c r="B482" s="20"/>
      <c r="C482" s="21"/>
      <c r="D482" s="21"/>
      <c r="E482" s="21"/>
      <c r="F482" s="9"/>
      <c r="G482" s="3"/>
      <c r="H482" s="3"/>
      <c r="I482" s="3"/>
    </row>
    <row r="483" customHeight="1" spans="1:9">
      <c r="A483" s="19"/>
      <c r="B483" s="20"/>
      <c r="C483" s="21"/>
      <c r="D483" s="21"/>
      <c r="E483" s="21"/>
      <c r="F483" s="9"/>
      <c r="G483" s="3"/>
      <c r="H483" s="3"/>
      <c r="I483" s="3"/>
    </row>
    <row r="484" customHeight="1" spans="1:9">
      <c r="A484" s="19"/>
      <c r="B484" s="20"/>
      <c r="C484" s="21"/>
      <c r="D484" s="21"/>
      <c r="E484" s="21"/>
      <c r="F484" s="9"/>
      <c r="G484" s="3"/>
      <c r="H484" s="3"/>
      <c r="I484" s="3"/>
    </row>
    <row r="485" customHeight="1" spans="1:9">
      <c r="A485" s="19"/>
      <c r="B485" s="20"/>
      <c r="C485" s="21"/>
      <c r="D485" s="21"/>
      <c r="E485" s="21"/>
      <c r="F485" s="9"/>
      <c r="G485" s="3"/>
      <c r="H485" s="3"/>
      <c r="I485" s="3"/>
    </row>
    <row r="486" customHeight="1" spans="1:9">
      <c r="A486" s="19"/>
      <c r="B486" s="20"/>
      <c r="C486" s="21"/>
      <c r="D486" s="21"/>
      <c r="E486" s="21"/>
      <c r="F486" s="9"/>
      <c r="G486" s="3"/>
      <c r="H486" s="3"/>
      <c r="I486" s="3"/>
    </row>
    <row r="487" customHeight="1" spans="1:9">
      <c r="A487" s="19"/>
      <c r="B487" s="20"/>
      <c r="C487" s="21"/>
      <c r="D487" s="21"/>
      <c r="E487" s="21"/>
      <c r="F487" s="9"/>
      <c r="G487" s="3"/>
      <c r="H487" s="3"/>
      <c r="I487" s="3"/>
    </row>
    <row r="488" customHeight="1" spans="1:9">
      <c r="A488" s="19"/>
      <c r="B488" s="20"/>
      <c r="C488" s="21"/>
      <c r="D488" s="21"/>
      <c r="E488" s="21"/>
      <c r="F488" s="9"/>
      <c r="G488" s="3"/>
      <c r="H488" s="3"/>
      <c r="I488" s="3"/>
    </row>
    <row r="489" customHeight="1" spans="1:9">
      <c r="A489" s="19"/>
      <c r="B489" s="20"/>
      <c r="C489" s="21"/>
      <c r="D489" s="21"/>
      <c r="E489" s="21"/>
      <c r="F489" s="9"/>
      <c r="G489" s="3"/>
      <c r="H489" s="3"/>
      <c r="I489" s="3"/>
    </row>
    <row r="490" customHeight="1" spans="1:9">
      <c r="A490" s="19"/>
      <c r="B490" s="20"/>
      <c r="C490" s="21"/>
      <c r="D490" s="21"/>
      <c r="E490" s="21"/>
      <c r="F490" s="9"/>
      <c r="G490" s="3"/>
      <c r="H490" s="3"/>
      <c r="I490" s="3"/>
    </row>
    <row r="491" customHeight="1" spans="1:9">
      <c r="A491" s="19"/>
      <c r="B491" s="20"/>
      <c r="C491" s="21"/>
      <c r="D491" s="21"/>
      <c r="E491" s="21"/>
      <c r="F491" s="9"/>
      <c r="G491" s="3"/>
      <c r="H491" s="3"/>
      <c r="I491" s="3"/>
    </row>
    <row r="492" customHeight="1" spans="1:9">
      <c r="A492" s="19"/>
      <c r="B492" s="20"/>
      <c r="C492" s="21"/>
      <c r="D492" s="21"/>
      <c r="E492" s="21"/>
      <c r="F492" s="9"/>
      <c r="G492" s="3"/>
      <c r="H492" s="3"/>
      <c r="I492" s="3"/>
    </row>
    <row r="493" customHeight="1" spans="1:9">
      <c r="A493" s="19"/>
      <c r="B493" s="20"/>
      <c r="C493" s="21"/>
      <c r="D493" s="21"/>
      <c r="E493" s="21"/>
      <c r="F493" s="9"/>
      <c r="G493" s="3"/>
      <c r="H493" s="3"/>
      <c r="I493" s="3"/>
    </row>
    <row r="494" customHeight="1" spans="1:9">
      <c r="A494" s="19"/>
      <c r="B494" s="20"/>
      <c r="C494" s="21"/>
      <c r="D494" s="21"/>
      <c r="E494" s="21"/>
      <c r="F494" s="9"/>
      <c r="G494" s="3"/>
      <c r="H494" s="3"/>
      <c r="I494" s="3"/>
    </row>
    <row r="495" customHeight="1" spans="1:9">
      <c r="A495" s="19"/>
      <c r="B495" s="20"/>
      <c r="C495" s="21"/>
      <c r="D495" s="21"/>
      <c r="E495" s="21"/>
      <c r="F495" s="9"/>
      <c r="G495" s="3"/>
      <c r="H495" s="3"/>
      <c r="I495" s="3"/>
    </row>
    <row r="496" customHeight="1" spans="1:9">
      <c r="A496" s="19"/>
      <c r="B496" s="20"/>
      <c r="C496" s="21"/>
      <c r="D496" s="21"/>
      <c r="E496" s="21"/>
      <c r="F496" s="9"/>
      <c r="G496" s="3"/>
      <c r="H496" s="3"/>
      <c r="I496" s="3"/>
    </row>
    <row r="497" customHeight="1" spans="1:9">
      <c r="A497" s="19"/>
      <c r="B497" s="20"/>
      <c r="C497" s="21"/>
      <c r="D497" s="21"/>
      <c r="E497" s="21"/>
      <c r="F497" s="9"/>
      <c r="G497" s="3"/>
      <c r="H497" s="3"/>
      <c r="I497" s="3"/>
    </row>
    <row r="498" customHeight="1" spans="1:9">
      <c r="A498" s="19"/>
      <c r="B498" s="20"/>
      <c r="C498" s="21"/>
      <c r="D498" s="21"/>
      <c r="E498" s="21"/>
      <c r="F498" s="9"/>
      <c r="G498" s="3"/>
      <c r="H498" s="3"/>
      <c r="I498" s="3"/>
    </row>
    <row r="499" customHeight="1" spans="1:9">
      <c r="A499" s="19"/>
      <c r="B499" s="20"/>
      <c r="C499" s="21"/>
      <c r="D499" s="21"/>
      <c r="E499" s="21"/>
      <c r="F499" s="9"/>
      <c r="G499" s="3"/>
      <c r="H499" s="3"/>
      <c r="I499" s="3"/>
    </row>
    <row r="500" customHeight="1" spans="1:9">
      <c r="A500" s="19"/>
      <c r="B500" s="20"/>
      <c r="C500" s="21"/>
      <c r="D500" s="21"/>
      <c r="E500" s="21"/>
      <c r="F500" s="9"/>
      <c r="G500" s="3"/>
      <c r="H500" s="3"/>
      <c r="I500" s="3"/>
    </row>
    <row r="501" customHeight="1" spans="1:9">
      <c r="A501" s="19"/>
      <c r="B501" s="20"/>
      <c r="C501" s="21"/>
      <c r="D501" s="21"/>
      <c r="E501" s="21"/>
      <c r="F501" s="9"/>
      <c r="G501" s="3"/>
      <c r="H501" s="3"/>
      <c r="I501" s="3"/>
    </row>
    <row r="502" customHeight="1" spans="1:9">
      <c r="A502" s="19"/>
      <c r="B502" s="20"/>
      <c r="C502" s="21"/>
      <c r="D502" s="21"/>
      <c r="E502" s="21"/>
      <c r="F502" s="9"/>
      <c r="G502" s="3"/>
      <c r="H502" s="3"/>
      <c r="I502" s="3"/>
    </row>
    <row r="503" customHeight="1" spans="1:9">
      <c r="A503" s="19"/>
      <c r="B503" s="20"/>
      <c r="C503" s="21"/>
      <c r="D503" s="21"/>
      <c r="E503" s="21"/>
      <c r="F503" s="9"/>
      <c r="G503" s="3"/>
      <c r="H503" s="3"/>
      <c r="I503" s="3"/>
    </row>
    <row r="504" customHeight="1" spans="1:9">
      <c r="A504" s="19"/>
      <c r="B504" s="20"/>
      <c r="C504" s="21"/>
      <c r="D504" s="21"/>
      <c r="E504" s="21"/>
      <c r="F504" s="9"/>
      <c r="G504" s="3"/>
      <c r="H504" s="3"/>
      <c r="I504" s="3"/>
    </row>
    <row r="505" customHeight="1" spans="1:9">
      <c r="A505" s="19"/>
      <c r="B505" s="20"/>
      <c r="C505" s="21"/>
      <c r="D505" s="21"/>
      <c r="E505" s="21"/>
      <c r="F505" s="9"/>
      <c r="G505" s="3"/>
      <c r="H505" s="3"/>
      <c r="I505" s="3"/>
    </row>
    <row r="506" customHeight="1" spans="1:9">
      <c r="A506" s="19"/>
      <c r="B506" s="20"/>
      <c r="C506" s="21"/>
      <c r="D506" s="21"/>
      <c r="E506" s="21"/>
      <c r="F506" s="9"/>
      <c r="G506" s="3"/>
      <c r="H506" s="3"/>
      <c r="I506" s="3"/>
    </row>
    <row r="507" customHeight="1" spans="1:9">
      <c r="A507" s="19"/>
      <c r="B507" s="20"/>
      <c r="C507" s="21"/>
      <c r="D507" s="21"/>
      <c r="E507" s="21"/>
      <c r="F507" s="9"/>
      <c r="G507" s="3"/>
      <c r="H507" s="3"/>
      <c r="I507" s="3"/>
    </row>
    <row r="508" customHeight="1" spans="1:9">
      <c r="A508" s="19"/>
      <c r="B508" s="20"/>
      <c r="C508" s="21"/>
      <c r="D508" s="21"/>
      <c r="E508" s="21"/>
      <c r="F508" s="9"/>
      <c r="G508" s="3"/>
      <c r="H508" s="3"/>
      <c r="I508" s="3"/>
    </row>
    <row r="509" customHeight="1" spans="1:9">
      <c r="A509" s="19"/>
      <c r="B509" s="20"/>
      <c r="C509" s="21"/>
      <c r="D509" s="21"/>
      <c r="E509" s="21"/>
      <c r="F509" s="9"/>
      <c r="G509" s="3"/>
      <c r="H509" s="3"/>
      <c r="I509" s="3"/>
    </row>
    <row r="510" customHeight="1" spans="1:9">
      <c r="A510" s="19"/>
      <c r="B510" s="20"/>
      <c r="C510" s="21"/>
      <c r="D510" s="21"/>
      <c r="E510" s="21"/>
      <c r="F510" s="9"/>
      <c r="G510" s="3"/>
      <c r="H510" s="3"/>
      <c r="I510" s="3"/>
    </row>
    <row r="511" customHeight="1" spans="1:9">
      <c r="A511" s="19"/>
      <c r="B511" s="20"/>
      <c r="C511" s="21"/>
      <c r="D511" s="21"/>
      <c r="E511" s="21"/>
      <c r="F511" s="9"/>
      <c r="G511" s="3"/>
      <c r="H511" s="3"/>
      <c r="I511" s="3"/>
    </row>
    <row r="512" customHeight="1" spans="1:9">
      <c r="A512" s="19"/>
      <c r="B512" s="20"/>
      <c r="C512" s="21"/>
      <c r="D512" s="21"/>
      <c r="E512" s="21"/>
      <c r="F512" s="9"/>
      <c r="G512" s="3"/>
      <c r="H512" s="3"/>
      <c r="I512" s="3"/>
    </row>
    <row r="513" customHeight="1" spans="1:9">
      <c r="A513" s="19"/>
      <c r="B513" s="20"/>
      <c r="C513" s="21"/>
      <c r="D513" s="21"/>
      <c r="E513" s="21"/>
      <c r="F513" s="9"/>
      <c r="G513" s="3"/>
      <c r="H513" s="3"/>
      <c r="I513" s="3"/>
    </row>
    <row r="514" customHeight="1" spans="1:9">
      <c r="A514" s="19"/>
      <c r="B514" s="20"/>
      <c r="C514" s="21"/>
      <c r="D514" s="21"/>
      <c r="E514" s="21"/>
      <c r="F514" s="9"/>
      <c r="G514" s="3"/>
      <c r="H514" s="3"/>
      <c r="I514" s="3"/>
    </row>
    <row r="515" customHeight="1" spans="1:9">
      <c r="A515" s="19"/>
      <c r="B515" s="20"/>
      <c r="C515" s="21"/>
      <c r="D515" s="21"/>
      <c r="E515" s="21"/>
      <c r="F515" s="9"/>
      <c r="G515" s="3"/>
      <c r="H515" s="3"/>
      <c r="I515" s="3"/>
    </row>
    <row r="516" customHeight="1" spans="1:9">
      <c r="A516" s="19"/>
      <c r="B516" s="20"/>
      <c r="C516" s="21"/>
      <c r="D516" s="21"/>
      <c r="E516" s="21"/>
      <c r="F516" s="9"/>
      <c r="G516" s="3"/>
      <c r="H516" s="3"/>
      <c r="I516" s="3"/>
    </row>
    <row r="517" customHeight="1" spans="1:9">
      <c r="A517" s="19"/>
      <c r="B517" s="20"/>
      <c r="C517" s="21"/>
      <c r="D517" s="21"/>
      <c r="E517" s="21"/>
      <c r="F517" s="9"/>
      <c r="G517" s="3"/>
      <c r="H517" s="3"/>
      <c r="I517" s="3"/>
    </row>
    <row r="518" customHeight="1" spans="1:9">
      <c r="A518" s="19"/>
      <c r="B518" s="20"/>
      <c r="C518" s="21"/>
      <c r="D518" s="21"/>
      <c r="E518" s="21"/>
      <c r="F518" s="9"/>
      <c r="G518" s="3"/>
      <c r="H518" s="3"/>
      <c r="I518" s="3"/>
    </row>
    <row r="519" customHeight="1" spans="1:9">
      <c r="A519" s="19"/>
      <c r="B519" s="20"/>
      <c r="C519" s="21"/>
      <c r="D519" s="21"/>
      <c r="E519" s="21"/>
      <c r="F519" s="9"/>
      <c r="G519" s="3"/>
      <c r="H519" s="3"/>
      <c r="I519" s="3"/>
    </row>
    <row r="520" customHeight="1" spans="1:9">
      <c r="A520" s="19"/>
      <c r="B520" s="20"/>
      <c r="C520" s="21"/>
      <c r="D520" s="21"/>
      <c r="E520" s="21"/>
      <c r="F520" s="9"/>
      <c r="G520" s="3"/>
      <c r="H520" s="3"/>
      <c r="I520" s="3"/>
    </row>
    <row r="521" customHeight="1" spans="1:9">
      <c r="A521" s="19"/>
      <c r="B521" s="20"/>
      <c r="C521" s="21"/>
      <c r="D521" s="21"/>
      <c r="E521" s="21"/>
      <c r="F521" s="9"/>
      <c r="G521" s="3"/>
      <c r="H521" s="3"/>
      <c r="I521" s="3"/>
    </row>
    <row r="522" customHeight="1" spans="1:9">
      <c r="A522" s="19"/>
      <c r="B522" s="20"/>
      <c r="C522" s="21"/>
      <c r="D522" s="21"/>
      <c r="E522" s="21"/>
      <c r="F522" s="9"/>
      <c r="G522" s="3"/>
      <c r="H522" s="3"/>
      <c r="I522" s="3"/>
    </row>
    <row r="523" customHeight="1" spans="1:9">
      <c r="A523" s="19"/>
      <c r="B523" s="20"/>
      <c r="C523" s="21"/>
      <c r="D523" s="21"/>
      <c r="E523" s="21"/>
      <c r="F523" s="9"/>
      <c r="G523" s="3"/>
      <c r="H523" s="3"/>
      <c r="I523" s="3"/>
    </row>
    <row r="524" customHeight="1" spans="1:9">
      <c r="A524" s="19"/>
      <c r="B524" s="20"/>
      <c r="C524" s="21"/>
      <c r="D524" s="21"/>
      <c r="E524" s="21"/>
      <c r="F524" s="9"/>
      <c r="G524" s="3"/>
      <c r="H524" s="3"/>
      <c r="I524" s="3"/>
    </row>
    <row r="525" customHeight="1" spans="1:9">
      <c r="A525" s="19"/>
      <c r="B525" s="20"/>
      <c r="C525" s="21"/>
      <c r="D525" s="21"/>
      <c r="E525" s="21"/>
      <c r="F525" s="9"/>
      <c r="G525" s="3"/>
      <c r="H525" s="3"/>
      <c r="I525" s="3"/>
    </row>
    <row r="526" customHeight="1" spans="1:9">
      <c r="A526" s="19"/>
      <c r="B526" s="20"/>
      <c r="C526" s="21"/>
      <c r="D526" s="21"/>
      <c r="E526" s="21"/>
      <c r="F526" s="9"/>
      <c r="G526" s="3"/>
      <c r="H526" s="3"/>
      <c r="I526" s="3"/>
    </row>
    <row r="527" customHeight="1" spans="1:9">
      <c r="A527" s="19"/>
      <c r="B527" s="20"/>
      <c r="C527" s="21"/>
      <c r="D527" s="21"/>
      <c r="E527" s="21"/>
      <c r="F527" s="9"/>
      <c r="G527" s="3"/>
      <c r="H527" s="3"/>
      <c r="I527" s="3"/>
    </row>
    <row r="528" customHeight="1" spans="1:9">
      <c r="A528" s="19"/>
      <c r="B528" s="20"/>
      <c r="C528" s="21"/>
      <c r="D528" s="21"/>
      <c r="E528" s="21"/>
      <c r="F528" s="9"/>
      <c r="G528" s="3"/>
      <c r="H528" s="3"/>
      <c r="I528" s="3"/>
    </row>
    <row r="529" customHeight="1" spans="1:9">
      <c r="A529" s="19"/>
      <c r="B529" s="20"/>
      <c r="C529" s="21"/>
      <c r="D529" s="21"/>
      <c r="E529" s="21"/>
      <c r="F529" s="9"/>
      <c r="G529" s="3"/>
      <c r="H529" s="3"/>
      <c r="I529" s="3"/>
    </row>
    <row r="530" customHeight="1" spans="1:9">
      <c r="A530" s="19"/>
      <c r="B530" s="20"/>
      <c r="C530" s="21"/>
      <c r="D530" s="21"/>
      <c r="E530" s="21"/>
      <c r="F530" s="9"/>
      <c r="G530" s="3"/>
      <c r="H530" s="3"/>
      <c r="I530" s="3"/>
    </row>
    <row r="531" customHeight="1" spans="1:9">
      <c r="A531" s="19"/>
      <c r="B531" s="20"/>
      <c r="C531" s="21"/>
      <c r="D531" s="21"/>
      <c r="E531" s="21"/>
      <c r="F531" s="9"/>
      <c r="G531" s="3"/>
      <c r="H531" s="3"/>
      <c r="I531" s="3"/>
    </row>
    <row r="532" customHeight="1" spans="1:9">
      <c r="A532" s="19"/>
      <c r="B532" s="20"/>
      <c r="C532" s="21"/>
      <c r="D532" s="21"/>
      <c r="E532" s="21"/>
      <c r="F532" s="9"/>
      <c r="G532" s="3"/>
      <c r="H532" s="3"/>
      <c r="I532" s="3"/>
    </row>
    <row r="533" customHeight="1" spans="1:9">
      <c r="A533" s="19"/>
      <c r="B533" s="20"/>
      <c r="C533" s="21"/>
      <c r="D533" s="21"/>
      <c r="E533" s="21"/>
      <c r="F533" s="9"/>
      <c r="G533" s="3"/>
      <c r="H533" s="3"/>
      <c r="I533" s="3"/>
    </row>
    <row r="534" customHeight="1" spans="1:9">
      <c r="A534" s="19"/>
      <c r="B534" s="20"/>
      <c r="C534" s="21"/>
      <c r="D534" s="21"/>
      <c r="E534" s="21"/>
      <c r="F534" s="9"/>
      <c r="G534" s="3"/>
      <c r="H534" s="3"/>
      <c r="I534" s="3"/>
    </row>
    <row r="535" customHeight="1" spans="1:9">
      <c r="A535" s="19"/>
      <c r="B535" s="20"/>
      <c r="C535" s="21"/>
      <c r="D535" s="21"/>
      <c r="E535" s="21"/>
      <c r="F535" s="9"/>
      <c r="G535" s="3"/>
      <c r="H535" s="3"/>
      <c r="I535" s="3"/>
    </row>
    <row r="536" customHeight="1" spans="1:9">
      <c r="A536" s="19"/>
      <c r="B536" s="20"/>
      <c r="C536" s="21"/>
      <c r="D536" s="21"/>
      <c r="E536" s="21"/>
      <c r="F536" s="9"/>
      <c r="G536" s="3"/>
      <c r="H536" s="3"/>
      <c r="I536" s="3"/>
    </row>
    <row r="537" customHeight="1" spans="1:9">
      <c r="A537" s="19"/>
      <c r="B537" s="20"/>
      <c r="C537" s="21"/>
      <c r="D537" s="21"/>
      <c r="E537" s="21"/>
      <c r="F537" s="9"/>
      <c r="G537" s="3"/>
      <c r="H537" s="3"/>
      <c r="I537" s="3"/>
    </row>
    <row r="538" customHeight="1" spans="1:9">
      <c r="A538" s="19"/>
      <c r="B538" s="20"/>
      <c r="C538" s="21"/>
      <c r="D538" s="21"/>
      <c r="E538" s="21"/>
      <c r="F538" s="9"/>
      <c r="G538" s="3"/>
      <c r="H538" s="3"/>
      <c r="I538" s="3"/>
    </row>
    <row r="539" customHeight="1" spans="1:9">
      <c r="A539" s="19"/>
      <c r="B539" s="20"/>
      <c r="C539" s="21"/>
      <c r="D539" s="21"/>
      <c r="E539" s="21"/>
      <c r="F539" s="9"/>
      <c r="G539" s="3"/>
      <c r="H539" s="3"/>
      <c r="I539" s="3"/>
    </row>
    <row r="540" customHeight="1" spans="1:9">
      <c r="A540" s="19"/>
      <c r="B540" s="20"/>
      <c r="C540" s="21"/>
      <c r="D540" s="21"/>
      <c r="E540" s="21"/>
      <c r="F540" s="9"/>
      <c r="G540" s="3"/>
      <c r="H540" s="3"/>
      <c r="I540" s="3"/>
    </row>
    <row r="541" customHeight="1" spans="1:9">
      <c r="A541" s="19"/>
      <c r="B541" s="20"/>
      <c r="C541" s="21"/>
      <c r="D541" s="21"/>
      <c r="E541" s="21"/>
      <c r="F541" s="9"/>
      <c r="G541" s="3"/>
      <c r="H541" s="3"/>
      <c r="I541" s="3"/>
    </row>
    <row r="542" customHeight="1" spans="1:9">
      <c r="A542" s="19"/>
      <c r="B542" s="20"/>
      <c r="C542" s="21"/>
      <c r="D542" s="21"/>
      <c r="E542" s="21"/>
      <c r="F542" s="9"/>
      <c r="G542" s="3"/>
      <c r="H542" s="3"/>
      <c r="I542" s="3"/>
    </row>
    <row r="543" customHeight="1" spans="1:9">
      <c r="A543" s="19"/>
      <c r="B543" s="20"/>
      <c r="C543" s="21"/>
      <c r="D543" s="21"/>
      <c r="E543" s="21"/>
      <c r="F543" s="9"/>
      <c r="G543" s="3"/>
      <c r="H543" s="3"/>
      <c r="I543" s="3"/>
    </row>
    <row r="544" customHeight="1" spans="1:9">
      <c r="A544" s="19"/>
      <c r="B544" s="20"/>
      <c r="C544" s="21"/>
      <c r="D544" s="21"/>
      <c r="E544" s="21"/>
      <c r="F544" s="9"/>
      <c r="G544" s="3"/>
      <c r="H544" s="3"/>
      <c r="I544" s="3"/>
    </row>
    <row r="545" customHeight="1" spans="1:9">
      <c r="A545" s="19"/>
      <c r="B545" s="20"/>
      <c r="C545" s="21"/>
      <c r="D545" s="21"/>
      <c r="E545" s="21"/>
      <c r="F545" s="9"/>
      <c r="G545" s="3"/>
      <c r="H545" s="3"/>
      <c r="I545" s="3"/>
    </row>
    <row r="546" customHeight="1" spans="1:9">
      <c r="A546" s="19"/>
      <c r="B546" s="20"/>
      <c r="C546" s="21"/>
      <c r="D546" s="21"/>
      <c r="E546" s="21"/>
      <c r="F546" s="9"/>
      <c r="G546" s="3"/>
      <c r="H546" s="3"/>
      <c r="I546" s="3"/>
    </row>
    <row r="547" customHeight="1" spans="1:9">
      <c r="A547" s="19"/>
      <c r="B547" s="20"/>
      <c r="C547" s="21"/>
      <c r="D547" s="21"/>
      <c r="E547" s="21"/>
      <c r="F547" s="9"/>
      <c r="G547" s="3"/>
      <c r="H547" s="3"/>
      <c r="I547" s="3"/>
    </row>
    <row r="548" customHeight="1" spans="1:9">
      <c r="A548" s="19"/>
      <c r="B548" s="20"/>
      <c r="C548" s="21"/>
      <c r="D548" s="21"/>
      <c r="E548" s="21"/>
      <c r="F548" s="9"/>
      <c r="G548" s="3"/>
      <c r="H548" s="3"/>
      <c r="I548" s="3"/>
    </row>
    <row r="549" customHeight="1" spans="1:9">
      <c r="A549" s="19"/>
      <c r="B549" s="20"/>
      <c r="C549" s="21"/>
      <c r="D549" s="21"/>
      <c r="E549" s="21"/>
      <c r="F549" s="9"/>
      <c r="G549" s="3"/>
      <c r="H549" s="3"/>
      <c r="I549" s="3"/>
    </row>
    <row r="550" customHeight="1" spans="1:9">
      <c r="A550" s="19"/>
      <c r="B550" s="20"/>
      <c r="C550" s="21"/>
      <c r="D550" s="21"/>
      <c r="E550" s="21"/>
      <c r="F550" s="9"/>
      <c r="G550" s="3"/>
      <c r="H550" s="3"/>
      <c r="I550" s="3"/>
    </row>
    <row r="551" customHeight="1" spans="1:9">
      <c r="A551" s="19"/>
      <c r="B551" s="20"/>
      <c r="C551" s="21"/>
      <c r="D551" s="21"/>
      <c r="E551" s="21"/>
      <c r="F551" s="9"/>
      <c r="G551" s="3"/>
      <c r="H551" s="3"/>
      <c r="I551" s="3"/>
    </row>
    <row r="552" customHeight="1" spans="1:9">
      <c r="A552" s="19"/>
      <c r="B552" s="20"/>
      <c r="C552" s="21"/>
      <c r="D552" s="21"/>
      <c r="E552" s="21"/>
      <c r="F552" s="9"/>
      <c r="G552" s="3"/>
      <c r="H552" s="3"/>
      <c r="I552" s="3"/>
    </row>
    <row r="553" customHeight="1" spans="1:9">
      <c r="A553" s="19"/>
      <c r="B553" s="20"/>
      <c r="C553" s="21"/>
      <c r="D553" s="21"/>
      <c r="E553" s="21"/>
      <c r="F553" s="9"/>
      <c r="G553" s="3"/>
      <c r="H553" s="3"/>
      <c r="I553" s="3"/>
    </row>
    <row r="554" customHeight="1" spans="1:9">
      <c r="A554" s="19"/>
      <c r="B554" s="20"/>
      <c r="C554" s="21"/>
      <c r="D554" s="21"/>
      <c r="E554" s="21"/>
      <c r="F554" s="9"/>
      <c r="G554" s="3"/>
      <c r="H554" s="3"/>
      <c r="I554" s="3"/>
    </row>
    <row r="555" customHeight="1" spans="1:9">
      <c r="A555" s="19"/>
      <c r="B555" s="20"/>
      <c r="C555" s="21"/>
      <c r="D555" s="21"/>
      <c r="E555" s="21"/>
      <c r="F555" s="9"/>
      <c r="G555" s="3"/>
      <c r="H555" s="3"/>
      <c r="I555" s="3"/>
    </row>
    <row r="556" customHeight="1" spans="1:9">
      <c r="A556" s="19"/>
      <c r="B556" s="20"/>
      <c r="C556" s="21"/>
      <c r="D556" s="21"/>
      <c r="E556" s="21"/>
      <c r="F556" s="9"/>
      <c r="G556" s="3"/>
      <c r="H556" s="3"/>
      <c r="I556" s="3"/>
    </row>
    <row r="557" customHeight="1" spans="1:9">
      <c r="A557" s="19"/>
      <c r="B557" s="20"/>
      <c r="C557" s="21"/>
      <c r="D557" s="21"/>
      <c r="E557" s="21"/>
      <c r="F557" s="9"/>
      <c r="G557" s="3"/>
      <c r="H557" s="3"/>
      <c r="I557" s="3"/>
    </row>
    <row r="558" customHeight="1" spans="1:9">
      <c r="A558" s="19"/>
      <c r="B558" s="20"/>
      <c r="C558" s="21"/>
      <c r="D558" s="21"/>
      <c r="E558" s="21"/>
      <c r="F558" s="9"/>
      <c r="G558" s="3"/>
      <c r="H558" s="3"/>
      <c r="I558" s="3"/>
    </row>
    <row r="559" customHeight="1" spans="1:9">
      <c r="A559" s="19"/>
      <c r="B559" s="20"/>
      <c r="C559" s="21"/>
      <c r="D559" s="21"/>
      <c r="E559" s="21"/>
      <c r="F559" s="9"/>
      <c r="G559" s="3"/>
      <c r="H559" s="3"/>
      <c r="I559" s="3"/>
    </row>
    <row r="560" customHeight="1" spans="1:9">
      <c r="A560" s="19"/>
      <c r="B560" s="20"/>
      <c r="C560" s="21"/>
      <c r="D560" s="21"/>
      <c r="E560" s="21"/>
      <c r="F560" s="9"/>
      <c r="G560" s="3"/>
      <c r="H560" s="3"/>
      <c r="I560" s="3"/>
    </row>
    <row r="561" customHeight="1" spans="1:9">
      <c r="A561" s="19"/>
      <c r="B561" s="20"/>
      <c r="C561" s="21"/>
      <c r="D561" s="21"/>
      <c r="E561" s="21"/>
      <c r="F561" s="9"/>
      <c r="G561" s="3"/>
      <c r="H561" s="3"/>
      <c r="I561" s="3"/>
    </row>
    <row r="562" customHeight="1" spans="1:9">
      <c r="A562" s="19"/>
      <c r="B562" s="20"/>
      <c r="C562" s="21"/>
      <c r="D562" s="21"/>
      <c r="E562" s="21"/>
      <c r="F562" s="9"/>
      <c r="G562" s="3"/>
      <c r="H562" s="3"/>
      <c r="I562" s="3"/>
    </row>
    <row r="563" customHeight="1" spans="1:9">
      <c r="A563" s="19"/>
      <c r="B563" s="20"/>
      <c r="C563" s="21"/>
      <c r="D563" s="21"/>
      <c r="E563" s="21"/>
      <c r="F563" s="9"/>
      <c r="G563" s="3"/>
      <c r="H563" s="3"/>
      <c r="I563" s="3"/>
    </row>
    <row r="564" customHeight="1" spans="1:9">
      <c r="A564" s="19"/>
      <c r="B564" s="20"/>
      <c r="C564" s="21"/>
      <c r="D564" s="21"/>
      <c r="E564" s="21"/>
      <c r="F564" s="9"/>
      <c r="G564" s="3"/>
      <c r="H564" s="3"/>
      <c r="I564" s="3"/>
    </row>
    <row r="565" customHeight="1" spans="1:9">
      <c r="A565" s="19"/>
      <c r="B565" s="20"/>
      <c r="C565" s="21"/>
      <c r="D565" s="21"/>
      <c r="E565" s="21"/>
      <c r="F565" s="9"/>
      <c r="G565" s="3"/>
      <c r="H565" s="3"/>
      <c r="I565" s="3"/>
    </row>
    <row r="566" customHeight="1" spans="1:9">
      <c r="A566" s="19"/>
      <c r="B566" s="20"/>
      <c r="C566" s="21"/>
      <c r="D566" s="21"/>
      <c r="E566" s="21"/>
      <c r="F566" s="9"/>
      <c r="G566" s="3"/>
      <c r="H566" s="3"/>
      <c r="I566" s="3"/>
    </row>
    <row r="567" customHeight="1" spans="1:9">
      <c r="A567" s="19"/>
      <c r="B567" s="20"/>
      <c r="C567" s="21"/>
      <c r="D567" s="21"/>
      <c r="E567" s="21"/>
      <c r="F567" s="9"/>
      <c r="G567" s="3"/>
      <c r="H567" s="3"/>
      <c r="I567" s="3"/>
    </row>
    <row r="568" customHeight="1" spans="1:9">
      <c r="A568" s="19"/>
      <c r="B568" s="20"/>
      <c r="C568" s="21"/>
      <c r="D568" s="21"/>
      <c r="E568" s="21"/>
      <c r="F568" s="9"/>
      <c r="G568" s="3"/>
      <c r="H568" s="3"/>
      <c r="I568" s="3"/>
    </row>
    <row r="569" customHeight="1" spans="1:9">
      <c r="A569" s="19"/>
      <c r="B569" s="20"/>
      <c r="C569" s="21"/>
      <c r="D569" s="21"/>
      <c r="E569" s="21"/>
      <c r="F569" s="9"/>
      <c r="G569" s="3"/>
      <c r="H569" s="3"/>
      <c r="I569" s="3"/>
    </row>
    <row r="570" customHeight="1" spans="1:9">
      <c r="A570" s="19"/>
      <c r="B570" s="20"/>
      <c r="C570" s="21"/>
      <c r="D570" s="21"/>
      <c r="E570" s="21"/>
      <c r="F570" s="9"/>
      <c r="G570" s="3"/>
      <c r="H570" s="3"/>
      <c r="I570" s="3"/>
    </row>
    <row r="571" customHeight="1" spans="1:9">
      <c r="A571" s="19"/>
      <c r="B571" s="20"/>
      <c r="C571" s="21"/>
      <c r="D571" s="21"/>
      <c r="E571" s="21"/>
      <c r="F571" s="9"/>
      <c r="G571" s="3"/>
      <c r="H571" s="3"/>
      <c r="I571" s="3"/>
    </row>
    <row r="572" customHeight="1" spans="1:9">
      <c r="A572" s="19"/>
      <c r="B572" s="20"/>
      <c r="C572" s="21"/>
      <c r="D572" s="21"/>
      <c r="E572" s="21"/>
      <c r="F572" s="9"/>
      <c r="G572" s="3"/>
      <c r="H572" s="3"/>
      <c r="I572" s="3"/>
    </row>
    <row r="573" customHeight="1" spans="1:9">
      <c r="A573" s="19"/>
      <c r="B573" s="20"/>
      <c r="C573" s="21"/>
      <c r="D573" s="21"/>
      <c r="E573" s="21"/>
      <c r="F573" s="9"/>
      <c r="G573" s="3"/>
      <c r="H573" s="3"/>
      <c r="I573" s="3"/>
    </row>
    <row r="574" customHeight="1" spans="1:9">
      <c r="A574" s="19"/>
      <c r="B574" s="20"/>
      <c r="C574" s="21"/>
      <c r="D574" s="21"/>
      <c r="E574" s="21"/>
      <c r="F574" s="9"/>
      <c r="G574" s="3"/>
      <c r="H574" s="3"/>
      <c r="I574" s="3"/>
    </row>
    <row r="575" customHeight="1" spans="1:9">
      <c r="A575" s="19"/>
      <c r="B575" s="20"/>
      <c r="C575" s="21"/>
      <c r="D575" s="21"/>
      <c r="E575" s="21"/>
      <c r="F575" s="9"/>
      <c r="G575" s="3"/>
      <c r="H575" s="3"/>
      <c r="I575" s="3"/>
    </row>
    <row r="576" customHeight="1" spans="1:9">
      <c r="A576" s="19"/>
      <c r="B576" s="20"/>
      <c r="C576" s="21"/>
      <c r="D576" s="21"/>
      <c r="E576" s="21"/>
      <c r="F576" s="9"/>
      <c r="G576" s="3"/>
      <c r="H576" s="3"/>
      <c r="I576" s="3"/>
    </row>
    <row r="577" customHeight="1" spans="1:9">
      <c r="A577" s="19"/>
      <c r="B577" s="20"/>
      <c r="C577" s="21"/>
      <c r="D577" s="21"/>
      <c r="E577" s="21"/>
      <c r="F577" s="9"/>
      <c r="G577" s="3"/>
      <c r="H577" s="3"/>
      <c r="I577" s="3"/>
    </row>
    <row r="578" customHeight="1" spans="1:9">
      <c r="A578" s="19"/>
      <c r="B578" s="20"/>
      <c r="C578" s="21"/>
      <c r="D578" s="21"/>
      <c r="E578" s="21"/>
      <c r="F578" s="9"/>
      <c r="G578" s="3"/>
      <c r="H578" s="3"/>
      <c r="I578" s="3"/>
    </row>
    <row r="579" customHeight="1" spans="1:9">
      <c r="A579" s="19"/>
      <c r="B579" s="20"/>
      <c r="C579" s="21"/>
      <c r="D579" s="21"/>
      <c r="E579" s="21"/>
      <c r="F579" s="9"/>
      <c r="G579" s="3"/>
      <c r="H579" s="3"/>
      <c r="I579" s="3"/>
    </row>
    <row r="580" customHeight="1" spans="1:9">
      <c r="A580" s="19"/>
      <c r="B580" s="20"/>
      <c r="C580" s="21"/>
      <c r="D580" s="21"/>
      <c r="E580" s="21"/>
      <c r="F580" s="9"/>
      <c r="G580" s="3"/>
      <c r="H580" s="3"/>
      <c r="I580" s="3"/>
    </row>
    <row r="581" customHeight="1" spans="1:9">
      <c r="A581" s="19"/>
      <c r="B581" s="20"/>
      <c r="C581" s="21"/>
      <c r="D581" s="21"/>
      <c r="E581" s="21"/>
      <c r="F581" s="9"/>
      <c r="G581" s="3"/>
      <c r="H581" s="3"/>
      <c r="I581" s="3"/>
    </row>
    <row r="582" customHeight="1" spans="1:9">
      <c r="A582" s="19"/>
      <c r="B582" s="20"/>
      <c r="C582" s="21"/>
      <c r="D582" s="21"/>
      <c r="E582" s="21"/>
      <c r="F582" s="9"/>
      <c r="G582" s="3"/>
      <c r="H582" s="3"/>
      <c r="I582" s="3"/>
    </row>
    <row r="583" customHeight="1" spans="1:9">
      <c r="A583" s="19"/>
      <c r="B583" s="20"/>
      <c r="C583" s="21"/>
      <c r="D583" s="21"/>
      <c r="E583" s="21"/>
      <c r="F583" s="9"/>
      <c r="G583" s="3"/>
      <c r="H583" s="3"/>
      <c r="I583" s="3"/>
    </row>
    <row r="584" customHeight="1" spans="1:9">
      <c r="A584" s="19"/>
      <c r="B584" s="20"/>
      <c r="C584" s="21"/>
      <c r="D584" s="21"/>
      <c r="E584" s="21"/>
      <c r="F584" s="9"/>
      <c r="G584" s="3"/>
      <c r="H584" s="3"/>
      <c r="I584" s="3"/>
    </row>
    <row r="585" customHeight="1" spans="1:9">
      <c r="A585" s="19"/>
      <c r="B585" s="20"/>
      <c r="C585" s="21"/>
      <c r="D585" s="21"/>
      <c r="E585" s="21"/>
      <c r="F585" s="9"/>
      <c r="G585" s="3"/>
      <c r="H585" s="3"/>
      <c r="I585" s="3"/>
    </row>
    <row r="586" customHeight="1" spans="1:9">
      <c r="A586" s="19"/>
      <c r="B586" s="20"/>
      <c r="C586" s="21"/>
      <c r="D586" s="21"/>
      <c r="E586" s="21"/>
      <c r="F586" s="9"/>
      <c r="G586" s="3"/>
      <c r="H586" s="3"/>
      <c r="I586" s="3"/>
    </row>
    <row r="587" customHeight="1" spans="1:9">
      <c r="A587" s="19"/>
      <c r="B587" s="20"/>
      <c r="C587" s="21"/>
      <c r="D587" s="21"/>
      <c r="E587" s="21"/>
      <c r="F587" s="9"/>
      <c r="G587" s="3"/>
      <c r="H587" s="3"/>
      <c r="I587" s="3"/>
    </row>
    <row r="588" customHeight="1" spans="1:9">
      <c r="A588" s="19"/>
      <c r="B588" s="20"/>
      <c r="C588" s="21"/>
      <c r="D588" s="21"/>
      <c r="E588" s="21"/>
      <c r="F588" s="9"/>
      <c r="G588" s="3"/>
      <c r="H588" s="3"/>
      <c r="I588" s="3"/>
    </row>
    <row r="589" customHeight="1" spans="1:9">
      <c r="A589" s="19"/>
      <c r="B589" s="20"/>
      <c r="C589" s="21"/>
      <c r="D589" s="21"/>
      <c r="E589" s="21"/>
      <c r="F589" s="9"/>
      <c r="G589" s="3"/>
      <c r="H589" s="3"/>
      <c r="I589" s="3"/>
    </row>
    <row r="590" customHeight="1" spans="1:9">
      <c r="A590" s="19"/>
      <c r="B590" s="20"/>
      <c r="C590" s="21"/>
      <c r="D590" s="21"/>
      <c r="E590" s="21"/>
      <c r="F590" s="9"/>
      <c r="G590" s="3"/>
      <c r="H590" s="3"/>
      <c r="I590" s="3"/>
    </row>
    <row r="591" customHeight="1" spans="1:9">
      <c r="A591" s="19"/>
      <c r="B591" s="20"/>
      <c r="C591" s="21"/>
      <c r="D591" s="21"/>
      <c r="E591" s="21"/>
      <c r="F591" s="9"/>
      <c r="G591" s="3"/>
      <c r="H591" s="3"/>
      <c r="I591" s="3"/>
    </row>
    <row r="592" customHeight="1" spans="1:9">
      <c r="A592" s="19"/>
      <c r="B592" s="20"/>
      <c r="C592" s="21"/>
      <c r="D592" s="21"/>
      <c r="E592" s="21"/>
      <c r="F592" s="9"/>
      <c r="G592" s="3"/>
      <c r="H592" s="3"/>
      <c r="I592" s="3"/>
    </row>
    <row r="593" customHeight="1" spans="1:9">
      <c r="A593" s="19"/>
      <c r="B593" s="20"/>
      <c r="C593" s="21"/>
      <c r="D593" s="21"/>
      <c r="E593" s="21"/>
      <c r="F593" s="9"/>
      <c r="G593" s="3"/>
      <c r="H593" s="3"/>
      <c r="I593" s="3"/>
    </row>
    <row r="594" customHeight="1" spans="1:9">
      <c r="A594" s="19"/>
      <c r="B594" s="20"/>
      <c r="C594" s="21"/>
      <c r="D594" s="21"/>
      <c r="E594" s="21"/>
      <c r="F594" s="9"/>
      <c r="G594" s="3"/>
      <c r="H594" s="3"/>
      <c r="I594" s="3"/>
    </row>
    <row r="595" customHeight="1" spans="1:9">
      <c r="A595" s="19"/>
      <c r="B595" s="20"/>
      <c r="C595" s="21"/>
      <c r="D595" s="21"/>
      <c r="E595" s="21"/>
      <c r="F595" s="9"/>
      <c r="G595" s="3"/>
      <c r="H595" s="3"/>
      <c r="I595" s="3"/>
    </row>
    <row r="596" customHeight="1" spans="1:9">
      <c r="A596" s="19"/>
      <c r="B596" s="20"/>
      <c r="C596" s="21"/>
      <c r="D596" s="21"/>
      <c r="E596" s="21"/>
      <c r="F596" s="9"/>
      <c r="G596" s="3"/>
      <c r="H596" s="3"/>
      <c r="I596" s="3"/>
    </row>
    <row r="597" customHeight="1" spans="1:9">
      <c r="A597" s="19"/>
      <c r="B597" s="20"/>
      <c r="C597" s="21"/>
      <c r="D597" s="21"/>
      <c r="E597" s="21"/>
      <c r="F597" s="9"/>
      <c r="G597" s="3"/>
      <c r="H597" s="3"/>
      <c r="I597" s="3"/>
    </row>
    <row r="598" customHeight="1" spans="1:9">
      <c r="A598" s="19"/>
      <c r="B598" s="20"/>
      <c r="C598" s="21"/>
      <c r="D598" s="21"/>
      <c r="E598" s="21"/>
      <c r="F598" s="9"/>
      <c r="G598" s="3"/>
      <c r="H598" s="3"/>
      <c r="I598" s="3"/>
    </row>
    <row r="599" customHeight="1" spans="1:9">
      <c r="A599" s="19"/>
      <c r="B599" s="20"/>
      <c r="C599" s="21"/>
      <c r="D599" s="21"/>
      <c r="E599" s="21"/>
      <c r="F599" s="9"/>
      <c r="G599" s="3"/>
      <c r="H599" s="3"/>
      <c r="I599" s="3"/>
    </row>
    <row r="600" customHeight="1" spans="1:9">
      <c r="A600" s="19"/>
      <c r="B600" s="20"/>
      <c r="C600" s="21"/>
      <c r="D600" s="21"/>
      <c r="E600" s="21"/>
      <c r="F600" s="9"/>
      <c r="G600" s="3"/>
      <c r="H600" s="3"/>
      <c r="I600" s="3"/>
    </row>
    <row r="601" customHeight="1" spans="1:9">
      <c r="A601" s="19"/>
      <c r="B601" s="20"/>
      <c r="C601" s="21"/>
      <c r="D601" s="21"/>
      <c r="E601" s="21"/>
      <c r="F601" s="9"/>
      <c r="G601" s="3"/>
      <c r="H601" s="3"/>
      <c r="I601" s="3"/>
    </row>
    <row r="602" customHeight="1" spans="1:9">
      <c r="A602" s="19"/>
      <c r="B602" s="20"/>
      <c r="C602" s="21"/>
      <c r="D602" s="21"/>
      <c r="E602" s="21"/>
      <c r="F602" s="9"/>
      <c r="G602" s="3"/>
      <c r="H602" s="3"/>
      <c r="I602" s="3"/>
    </row>
    <row r="603" customHeight="1" spans="1:9">
      <c r="A603" s="19"/>
      <c r="B603" s="20"/>
      <c r="C603" s="21"/>
      <c r="D603" s="21"/>
      <c r="E603" s="21"/>
      <c r="F603" s="9"/>
      <c r="G603" s="3"/>
      <c r="H603" s="3"/>
      <c r="I603" s="3"/>
    </row>
    <row r="604" customHeight="1" spans="1:9">
      <c r="A604" s="19"/>
      <c r="B604" s="20"/>
      <c r="C604" s="21"/>
      <c r="D604" s="21"/>
      <c r="E604" s="21"/>
      <c r="F604" s="9"/>
      <c r="G604" s="3"/>
      <c r="H604" s="3"/>
      <c r="I604" s="3"/>
    </row>
    <row r="605" customHeight="1" spans="1:9">
      <c r="A605" s="19"/>
      <c r="B605" s="20"/>
      <c r="C605" s="21"/>
      <c r="D605" s="21"/>
      <c r="E605" s="21"/>
      <c r="F605" s="9"/>
      <c r="G605" s="3"/>
      <c r="H605" s="3"/>
      <c r="I605" s="3"/>
    </row>
    <row r="606" customHeight="1" spans="1:9">
      <c r="A606" s="19"/>
      <c r="B606" s="20"/>
      <c r="C606" s="21"/>
      <c r="D606" s="21"/>
      <c r="E606" s="21"/>
      <c r="F606" s="9"/>
      <c r="G606" s="3"/>
      <c r="H606" s="3"/>
      <c r="I606" s="3"/>
    </row>
    <row r="607" customHeight="1" spans="1:9">
      <c r="A607" s="19"/>
      <c r="B607" s="20"/>
      <c r="C607" s="21"/>
      <c r="D607" s="21"/>
      <c r="E607" s="21"/>
      <c r="F607" s="9"/>
      <c r="G607" s="3"/>
      <c r="H607" s="3"/>
      <c r="I607" s="3"/>
    </row>
    <row r="608" customHeight="1" spans="1:9">
      <c r="A608" s="19"/>
      <c r="B608" s="20"/>
      <c r="C608" s="21"/>
      <c r="D608" s="21"/>
      <c r="E608" s="21"/>
      <c r="F608" s="9"/>
      <c r="G608" s="3"/>
      <c r="H608" s="3"/>
      <c r="I608" s="3"/>
    </row>
    <row r="609" customHeight="1" spans="1:9">
      <c r="A609" s="19"/>
      <c r="B609" s="20"/>
      <c r="C609" s="21"/>
      <c r="D609" s="21"/>
      <c r="E609" s="21"/>
      <c r="F609" s="9"/>
      <c r="G609" s="3"/>
      <c r="H609" s="3"/>
      <c r="I609" s="3"/>
    </row>
    <row r="610" customHeight="1" spans="1:9">
      <c r="A610" s="19"/>
      <c r="B610" s="20"/>
      <c r="C610" s="21"/>
      <c r="D610" s="21"/>
      <c r="E610" s="21"/>
      <c r="F610" s="9"/>
      <c r="G610" s="3"/>
      <c r="H610" s="3"/>
      <c r="I610" s="3"/>
    </row>
    <row r="611" customHeight="1" spans="1:9">
      <c r="A611" s="19"/>
      <c r="B611" s="20"/>
      <c r="C611" s="21"/>
      <c r="D611" s="21"/>
      <c r="E611" s="21"/>
      <c r="F611" s="9"/>
      <c r="G611" s="3"/>
      <c r="H611" s="3"/>
      <c r="I611" s="3"/>
    </row>
    <row r="612" customHeight="1" spans="1:9">
      <c r="A612" s="19"/>
      <c r="B612" s="20"/>
      <c r="C612" s="21"/>
      <c r="D612" s="21"/>
      <c r="E612" s="21"/>
      <c r="F612" s="9"/>
      <c r="G612" s="3"/>
      <c r="H612" s="3"/>
      <c r="I612" s="3"/>
    </row>
    <row r="613" customHeight="1" spans="1:9">
      <c r="A613" s="19"/>
      <c r="B613" s="20"/>
      <c r="C613" s="21"/>
      <c r="D613" s="21"/>
      <c r="E613" s="21"/>
      <c r="F613" s="9"/>
      <c r="G613" s="3"/>
      <c r="H613" s="3"/>
      <c r="I613" s="3"/>
    </row>
    <row r="614" customHeight="1" spans="1:9">
      <c r="A614" s="19"/>
      <c r="B614" s="20"/>
      <c r="C614" s="21"/>
      <c r="D614" s="21"/>
      <c r="E614" s="21"/>
      <c r="F614" s="9"/>
      <c r="G614" s="3"/>
      <c r="H614" s="3"/>
      <c r="I614" s="3"/>
    </row>
    <row r="615" customHeight="1" spans="1:9">
      <c r="A615" s="19"/>
      <c r="B615" s="20"/>
      <c r="C615" s="21"/>
      <c r="D615" s="21"/>
      <c r="E615" s="21"/>
      <c r="F615" s="9"/>
      <c r="G615" s="3"/>
      <c r="H615" s="3"/>
      <c r="I615" s="3"/>
    </row>
    <row r="616" customHeight="1" spans="1:9">
      <c r="A616" s="19"/>
      <c r="B616" s="20"/>
      <c r="C616" s="21"/>
      <c r="D616" s="21"/>
      <c r="E616" s="21"/>
      <c r="F616" s="9"/>
      <c r="G616" s="3"/>
      <c r="H616" s="3"/>
      <c r="I616" s="3"/>
    </row>
    <row r="617" customHeight="1" spans="1:9">
      <c r="A617" s="19"/>
      <c r="B617" s="20"/>
      <c r="C617" s="21"/>
      <c r="D617" s="21"/>
      <c r="E617" s="21"/>
      <c r="F617" s="9"/>
      <c r="G617" s="3"/>
      <c r="H617" s="3"/>
      <c r="I617" s="3"/>
    </row>
    <row r="618" customHeight="1" spans="1:9">
      <c r="A618" s="19"/>
      <c r="B618" s="20"/>
      <c r="C618" s="21"/>
      <c r="D618" s="21"/>
      <c r="E618" s="21"/>
      <c r="F618" s="9"/>
      <c r="G618" s="3"/>
      <c r="H618" s="3"/>
      <c r="I618" s="3"/>
    </row>
    <row r="619" customHeight="1" spans="1:9">
      <c r="A619" s="19"/>
      <c r="B619" s="20"/>
      <c r="C619" s="21"/>
      <c r="D619" s="21"/>
      <c r="E619" s="21"/>
      <c r="F619" s="9"/>
      <c r="G619" s="3"/>
      <c r="H619" s="3"/>
      <c r="I619" s="3"/>
    </row>
    <row r="620" customHeight="1" spans="1:9">
      <c r="A620" s="19"/>
      <c r="B620" s="20"/>
      <c r="C620" s="21"/>
      <c r="D620" s="21"/>
      <c r="E620" s="21"/>
      <c r="F620" s="9"/>
      <c r="G620" s="3"/>
      <c r="H620" s="3"/>
      <c r="I620" s="3"/>
    </row>
    <row r="621" customHeight="1" spans="1:9">
      <c r="A621" s="19"/>
      <c r="B621" s="20"/>
      <c r="C621" s="21"/>
      <c r="D621" s="21"/>
      <c r="E621" s="21"/>
      <c r="F621" s="9"/>
      <c r="G621" s="3"/>
      <c r="H621" s="3"/>
      <c r="I621" s="3"/>
    </row>
    <row r="622" customHeight="1" spans="1:9">
      <c r="A622" s="19"/>
      <c r="B622" s="20"/>
      <c r="C622" s="21"/>
      <c r="D622" s="21"/>
      <c r="E622" s="21"/>
      <c r="F622" s="9"/>
      <c r="G622" s="3"/>
      <c r="H622" s="3"/>
      <c r="I622" s="3"/>
    </row>
    <row r="623" customHeight="1" spans="1:9">
      <c r="A623" s="19"/>
      <c r="B623" s="20"/>
      <c r="C623" s="21"/>
      <c r="D623" s="21"/>
      <c r="E623" s="21"/>
      <c r="F623" s="9"/>
      <c r="G623" s="3"/>
      <c r="H623" s="3"/>
      <c r="I623" s="3"/>
    </row>
    <row r="624" customHeight="1" spans="1:9">
      <c r="A624" s="19"/>
      <c r="B624" s="20"/>
      <c r="C624" s="21"/>
      <c r="D624" s="21"/>
      <c r="E624" s="21"/>
      <c r="F624" s="9"/>
      <c r="G624" s="3"/>
      <c r="H624" s="3"/>
      <c r="I624" s="3"/>
    </row>
    <row r="625" customHeight="1" spans="1:9">
      <c r="A625" s="19"/>
      <c r="B625" s="20"/>
      <c r="C625" s="21"/>
      <c r="D625" s="21"/>
      <c r="E625" s="21"/>
      <c r="F625" s="9"/>
      <c r="G625" s="3"/>
      <c r="H625" s="3"/>
      <c r="I625" s="3"/>
    </row>
    <row r="626" customHeight="1" spans="1:9">
      <c r="A626" s="19"/>
      <c r="B626" s="20"/>
      <c r="C626" s="21"/>
      <c r="D626" s="21"/>
      <c r="E626" s="21"/>
      <c r="F626" s="9"/>
      <c r="G626" s="3"/>
      <c r="H626" s="3"/>
      <c r="I626" s="3"/>
    </row>
    <row r="627" customHeight="1" spans="1:9">
      <c r="A627" s="19"/>
      <c r="B627" s="20"/>
      <c r="C627" s="21"/>
      <c r="D627" s="21"/>
      <c r="E627" s="21"/>
      <c r="F627" s="9"/>
      <c r="G627" s="3"/>
      <c r="H627" s="3"/>
      <c r="I627" s="3"/>
    </row>
    <row r="628" customHeight="1" spans="1:9">
      <c r="A628" s="19"/>
      <c r="B628" s="20"/>
      <c r="C628" s="21"/>
      <c r="D628" s="21"/>
      <c r="E628" s="21"/>
      <c r="F628" s="9"/>
      <c r="G628" s="3"/>
      <c r="H628" s="3"/>
      <c r="I628" s="3"/>
    </row>
    <row r="629" customHeight="1" spans="1:9">
      <c r="A629" s="19"/>
      <c r="B629" s="20"/>
      <c r="C629" s="21"/>
      <c r="D629" s="21"/>
      <c r="E629" s="21"/>
      <c r="F629" s="9"/>
      <c r="G629" s="3"/>
      <c r="H629" s="3"/>
      <c r="I629" s="3"/>
    </row>
    <row r="630" customHeight="1" spans="1:9">
      <c r="A630" s="19"/>
      <c r="B630" s="20"/>
      <c r="C630" s="21"/>
      <c r="D630" s="21"/>
      <c r="E630" s="21"/>
      <c r="F630" s="9"/>
      <c r="G630" s="3"/>
      <c r="H630" s="3"/>
      <c r="I630" s="3"/>
    </row>
    <row r="631" customHeight="1" spans="1:9">
      <c r="A631" s="19"/>
      <c r="B631" s="20"/>
      <c r="C631" s="21"/>
      <c r="D631" s="21"/>
      <c r="E631" s="21"/>
      <c r="F631" s="9"/>
      <c r="G631" s="3"/>
      <c r="H631" s="3"/>
      <c r="I631" s="3"/>
    </row>
    <row r="632" customHeight="1" spans="1:9">
      <c r="A632" s="19"/>
      <c r="B632" s="20"/>
      <c r="C632" s="21"/>
      <c r="D632" s="21"/>
      <c r="E632" s="21"/>
      <c r="F632" s="9"/>
      <c r="G632" s="3"/>
      <c r="H632" s="3"/>
      <c r="I632" s="3"/>
    </row>
    <row r="633" customHeight="1" spans="1:9">
      <c r="A633" s="19"/>
      <c r="B633" s="20"/>
      <c r="C633" s="21"/>
      <c r="D633" s="21"/>
      <c r="E633" s="21"/>
      <c r="F633" s="9"/>
      <c r="G633" s="3"/>
      <c r="H633" s="3"/>
      <c r="I633" s="3"/>
    </row>
    <row r="634" customHeight="1" spans="1:9">
      <c r="A634" s="19"/>
      <c r="B634" s="20"/>
      <c r="C634" s="21"/>
      <c r="D634" s="21"/>
      <c r="E634" s="21"/>
      <c r="F634" s="9"/>
      <c r="G634" s="3"/>
      <c r="H634" s="3"/>
      <c r="I634" s="3"/>
    </row>
    <row r="635" customHeight="1" spans="1:9">
      <c r="A635" s="19"/>
      <c r="B635" s="20"/>
      <c r="C635" s="21"/>
      <c r="D635" s="21"/>
      <c r="E635" s="21"/>
      <c r="F635" s="9"/>
      <c r="G635" s="3"/>
      <c r="H635" s="3"/>
      <c r="I635" s="3"/>
    </row>
    <row r="636" customHeight="1" spans="1:9">
      <c r="A636" s="19"/>
      <c r="B636" s="20"/>
      <c r="C636" s="21"/>
      <c r="D636" s="21"/>
      <c r="E636" s="21"/>
      <c r="F636" s="9"/>
      <c r="G636" s="3"/>
      <c r="H636" s="3"/>
      <c r="I636" s="3"/>
    </row>
    <row r="637" customHeight="1" spans="1:9">
      <c r="A637" s="19"/>
      <c r="B637" s="20"/>
      <c r="C637" s="21"/>
      <c r="D637" s="21"/>
      <c r="E637" s="21"/>
      <c r="F637" s="9"/>
      <c r="G637" s="3"/>
      <c r="H637" s="3"/>
      <c r="I637" s="3"/>
    </row>
    <row r="638" customHeight="1" spans="1:9">
      <c r="A638" s="19"/>
      <c r="B638" s="20"/>
      <c r="C638" s="21"/>
      <c r="D638" s="21"/>
      <c r="E638" s="21"/>
      <c r="F638" s="9"/>
      <c r="G638" s="3"/>
      <c r="H638" s="3"/>
      <c r="I638" s="3"/>
    </row>
    <row r="639" customHeight="1" spans="1:9">
      <c r="A639" s="19"/>
      <c r="B639" s="20"/>
      <c r="C639" s="21"/>
      <c r="D639" s="21"/>
      <c r="E639" s="21"/>
      <c r="F639" s="9"/>
      <c r="G639" s="3"/>
      <c r="H639" s="3"/>
      <c r="I639" s="3"/>
    </row>
    <row r="640" customHeight="1" spans="1:9">
      <c r="A640" s="19"/>
      <c r="B640" s="20"/>
      <c r="C640" s="21"/>
      <c r="D640" s="21"/>
      <c r="E640" s="21"/>
      <c r="F640" s="9"/>
      <c r="G640" s="3"/>
      <c r="H640" s="3"/>
      <c r="I640" s="3"/>
    </row>
    <row r="641" customHeight="1" spans="1:9">
      <c r="A641" s="19"/>
      <c r="B641" s="20"/>
      <c r="C641" s="21"/>
      <c r="D641" s="21"/>
      <c r="E641" s="21"/>
      <c r="F641" s="9"/>
      <c r="G641" s="3"/>
      <c r="H641" s="3"/>
      <c r="I641" s="3"/>
    </row>
    <row r="642" customHeight="1" spans="1:9">
      <c r="A642" s="19"/>
      <c r="B642" s="20"/>
      <c r="C642" s="21"/>
      <c r="D642" s="21"/>
      <c r="E642" s="21"/>
      <c r="F642" s="9"/>
      <c r="G642" s="3"/>
      <c r="H642" s="3"/>
      <c r="I642" s="3"/>
    </row>
    <row r="643" customHeight="1" spans="1:9">
      <c r="A643" s="19"/>
      <c r="B643" s="20"/>
      <c r="C643" s="21"/>
      <c r="D643" s="21"/>
      <c r="E643" s="21"/>
      <c r="F643" s="9"/>
      <c r="G643" s="3"/>
      <c r="H643" s="3"/>
      <c r="I643" s="3"/>
    </row>
    <row r="644" customHeight="1" spans="1:9">
      <c r="A644" s="19"/>
      <c r="B644" s="20"/>
      <c r="C644" s="21"/>
      <c r="D644" s="21"/>
      <c r="E644" s="21"/>
      <c r="F644" s="9"/>
      <c r="G644" s="3"/>
      <c r="H644" s="3"/>
      <c r="I644" s="3"/>
    </row>
    <row r="645" customHeight="1" spans="1:9">
      <c r="A645" s="19"/>
      <c r="B645" s="20"/>
      <c r="C645" s="21"/>
      <c r="D645" s="21"/>
      <c r="E645" s="21"/>
      <c r="F645" s="9"/>
      <c r="G645" s="3"/>
      <c r="H645" s="3"/>
      <c r="I645" s="3"/>
    </row>
    <row r="646" customHeight="1" spans="1:9">
      <c r="A646" s="19"/>
      <c r="B646" s="20"/>
      <c r="C646" s="21"/>
      <c r="D646" s="21"/>
      <c r="E646" s="21"/>
      <c r="F646" s="9"/>
      <c r="G646" s="3"/>
      <c r="H646" s="3"/>
      <c r="I646" s="3"/>
    </row>
    <row r="647" customHeight="1" spans="1:9">
      <c r="A647" s="19"/>
      <c r="B647" s="20"/>
      <c r="C647" s="21"/>
      <c r="D647" s="21"/>
      <c r="E647" s="21"/>
      <c r="F647" s="9"/>
      <c r="G647" s="3"/>
      <c r="H647" s="3"/>
      <c r="I647" s="3"/>
    </row>
    <row r="648" customHeight="1" spans="1:9">
      <c r="A648" s="19"/>
      <c r="B648" s="20"/>
      <c r="C648" s="21"/>
      <c r="D648" s="21"/>
      <c r="E648" s="21"/>
      <c r="F648" s="9"/>
      <c r="G648" s="3"/>
      <c r="H648" s="3"/>
      <c r="I648" s="3"/>
    </row>
    <row r="649" customHeight="1" spans="1:9">
      <c r="A649" s="19"/>
      <c r="B649" s="20"/>
      <c r="C649" s="21"/>
      <c r="D649" s="21"/>
      <c r="E649" s="21"/>
      <c r="F649" s="9"/>
      <c r="G649" s="3"/>
      <c r="H649" s="3"/>
      <c r="I649" s="3"/>
    </row>
    <row r="650" customHeight="1" spans="1:9">
      <c r="A650" s="19"/>
      <c r="B650" s="20"/>
      <c r="C650" s="21"/>
      <c r="D650" s="21"/>
      <c r="E650" s="21"/>
      <c r="F650" s="9"/>
      <c r="G650" s="3"/>
      <c r="H650" s="3"/>
      <c r="I650" s="3"/>
    </row>
    <row r="651" customHeight="1" spans="1:9">
      <c r="A651" s="19"/>
      <c r="B651" s="20"/>
      <c r="C651" s="21"/>
      <c r="D651" s="21"/>
      <c r="E651" s="21"/>
      <c r="F651" s="9"/>
      <c r="G651" s="3"/>
      <c r="H651" s="3"/>
      <c r="I651" s="3"/>
    </row>
    <row r="652" customHeight="1" spans="1:9">
      <c r="A652" s="19"/>
      <c r="B652" s="20"/>
      <c r="C652" s="21"/>
      <c r="D652" s="21"/>
      <c r="E652" s="21"/>
      <c r="F652" s="9"/>
      <c r="G652" s="3"/>
      <c r="H652" s="3"/>
      <c r="I652" s="3"/>
    </row>
    <row r="653" customHeight="1" spans="1:9">
      <c r="A653" s="19"/>
      <c r="B653" s="20"/>
      <c r="C653" s="21"/>
      <c r="D653" s="21"/>
      <c r="E653" s="21"/>
      <c r="F653" s="9"/>
      <c r="G653" s="3"/>
      <c r="H653" s="3"/>
      <c r="I653" s="3"/>
    </row>
    <row r="654" customHeight="1" spans="1:9">
      <c r="A654" s="19"/>
      <c r="B654" s="20"/>
      <c r="C654" s="21"/>
      <c r="D654" s="21"/>
      <c r="E654" s="21"/>
      <c r="F654" s="9"/>
      <c r="G654" s="3"/>
      <c r="H654" s="3"/>
      <c r="I654" s="3"/>
    </row>
    <row r="655" customHeight="1" spans="1:9">
      <c r="A655" s="19"/>
      <c r="B655" s="20"/>
      <c r="C655" s="21"/>
      <c r="D655" s="21"/>
      <c r="E655" s="21"/>
      <c r="F655" s="9"/>
      <c r="G655" s="3"/>
      <c r="H655" s="3"/>
      <c r="I655" s="3"/>
    </row>
    <row r="656" customHeight="1" spans="1:9">
      <c r="A656" s="19"/>
      <c r="B656" s="20"/>
      <c r="C656" s="21"/>
      <c r="D656" s="21"/>
      <c r="E656" s="21"/>
      <c r="F656" s="9"/>
      <c r="G656" s="3"/>
      <c r="H656" s="3"/>
      <c r="I656" s="3"/>
    </row>
    <row r="657" customHeight="1" spans="1:9">
      <c r="A657" s="19"/>
      <c r="B657" s="20"/>
      <c r="C657" s="21"/>
      <c r="D657" s="21"/>
      <c r="E657" s="21"/>
      <c r="F657" s="9"/>
      <c r="G657" s="3"/>
      <c r="H657" s="3"/>
      <c r="I657" s="3"/>
    </row>
    <row r="658" customHeight="1" spans="1:9">
      <c r="A658" s="19"/>
      <c r="B658" s="20"/>
      <c r="C658" s="21"/>
      <c r="D658" s="21"/>
      <c r="E658" s="21"/>
      <c r="F658" s="9"/>
      <c r="G658" s="3"/>
      <c r="H658" s="3"/>
      <c r="I658" s="3"/>
    </row>
    <row r="659" customHeight="1" spans="1:9">
      <c r="A659" s="19"/>
      <c r="B659" s="20"/>
      <c r="C659" s="21"/>
      <c r="D659" s="21"/>
      <c r="E659" s="21"/>
      <c r="F659" s="9"/>
      <c r="G659" s="3"/>
      <c r="H659" s="3"/>
      <c r="I659" s="3"/>
    </row>
    <row r="660" customHeight="1" spans="1:9">
      <c r="A660" s="19"/>
      <c r="B660" s="20"/>
      <c r="C660" s="21"/>
      <c r="D660" s="21"/>
      <c r="E660" s="21"/>
      <c r="F660" s="9"/>
      <c r="G660" s="3"/>
      <c r="H660" s="3"/>
      <c r="I660" s="3"/>
    </row>
    <row r="661" customHeight="1" spans="1:9">
      <c r="A661" s="19"/>
      <c r="B661" s="20"/>
      <c r="C661" s="21"/>
      <c r="D661" s="21"/>
      <c r="E661" s="21"/>
      <c r="F661" s="9"/>
      <c r="G661" s="3"/>
      <c r="H661" s="3"/>
      <c r="I661" s="3"/>
    </row>
    <row r="662" customHeight="1" spans="1:9">
      <c r="A662" s="19"/>
      <c r="B662" s="20"/>
      <c r="C662" s="21"/>
      <c r="D662" s="21"/>
      <c r="E662" s="21"/>
      <c r="F662" s="9"/>
      <c r="G662" s="3"/>
      <c r="H662" s="3"/>
      <c r="I662" s="3"/>
    </row>
    <row r="663" customHeight="1" spans="1:9">
      <c r="A663" s="19"/>
      <c r="B663" s="20"/>
      <c r="C663" s="21"/>
      <c r="D663" s="21"/>
      <c r="E663" s="21"/>
      <c r="F663" s="9"/>
      <c r="G663" s="3"/>
      <c r="H663" s="3"/>
      <c r="I663" s="3"/>
    </row>
    <row r="664" customHeight="1" spans="1:9">
      <c r="A664" s="19"/>
      <c r="B664" s="20"/>
      <c r="C664" s="21"/>
      <c r="D664" s="21"/>
      <c r="E664" s="21"/>
      <c r="F664" s="9"/>
      <c r="G664" s="3"/>
      <c r="H664" s="3"/>
      <c r="I664" s="3"/>
    </row>
    <row r="665" customHeight="1" spans="1:9">
      <c r="A665" s="19"/>
      <c r="B665" s="20"/>
      <c r="C665" s="21"/>
      <c r="D665" s="21"/>
      <c r="E665" s="21"/>
      <c r="F665" s="9"/>
      <c r="G665" s="3"/>
      <c r="H665" s="3"/>
      <c r="I665" s="3"/>
    </row>
    <row r="666" customHeight="1" spans="1:9">
      <c r="A666" s="19"/>
      <c r="B666" s="20"/>
      <c r="C666" s="21"/>
      <c r="D666" s="21"/>
      <c r="E666" s="21"/>
      <c r="F666" s="9"/>
      <c r="G666" s="3"/>
      <c r="H666" s="3"/>
      <c r="I666" s="3"/>
    </row>
    <row r="667" customHeight="1" spans="1:9">
      <c r="A667" s="19"/>
      <c r="B667" s="20"/>
      <c r="C667" s="21"/>
      <c r="D667" s="21"/>
      <c r="E667" s="21"/>
      <c r="F667" s="9"/>
      <c r="G667" s="3"/>
      <c r="H667" s="3"/>
      <c r="I667" s="3"/>
    </row>
    <row r="668" customHeight="1" spans="1:9">
      <c r="A668" s="19"/>
      <c r="B668" s="20"/>
      <c r="C668" s="21"/>
      <c r="D668" s="21"/>
      <c r="E668" s="21"/>
      <c r="F668" s="9"/>
      <c r="G668" s="3"/>
      <c r="H668" s="3"/>
      <c r="I668" s="3"/>
    </row>
    <row r="669" customHeight="1" spans="1:9">
      <c r="A669" s="19"/>
      <c r="B669" s="20"/>
      <c r="C669" s="21"/>
      <c r="D669" s="21"/>
      <c r="E669" s="21"/>
      <c r="F669" s="9"/>
      <c r="G669" s="3"/>
      <c r="H669" s="3"/>
      <c r="I669" s="3"/>
    </row>
    <row r="670" customHeight="1" spans="1:9">
      <c r="A670" s="19"/>
      <c r="B670" s="20"/>
      <c r="C670" s="21"/>
      <c r="D670" s="21"/>
      <c r="E670" s="21"/>
      <c r="F670" s="9"/>
      <c r="G670" s="3"/>
      <c r="H670" s="3"/>
      <c r="I670" s="3"/>
    </row>
    <row r="671" customHeight="1" spans="1:9">
      <c r="A671" s="19"/>
      <c r="B671" s="20"/>
      <c r="C671" s="21"/>
      <c r="D671" s="21"/>
      <c r="E671" s="21"/>
      <c r="F671" s="9"/>
      <c r="G671" s="3"/>
      <c r="H671" s="3"/>
      <c r="I671" s="3"/>
    </row>
    <row r="672" customHeight="1" spans="1:9">
      <c r="A672" s="19"/>
      <c r="B672" s="20"/>
      <c r="C672" s="21"/>
      <c r="D672" s="21"/>
      <c r="E672" s="21"/>
      <c r="F672" s="9"/>
      <c r="G672" s="3"/>
      <c r="H672" s="3"/>
      <c r="I672" s="3"/>
    </row>
    <row r="673" customHeight="1" spans="1:9">
      <c r="A673" s="19"/>
      <c r="B673" s="20"/>
      <c r="C673" s="21"/>
      <c r="D673" s="21"/>
      <c r="E673" s="21"/>
      <c r="F673" s="9"/>
      <c r="G673" s="3"/>
      <c r="H673" s="3"/>
      <c r="I673" s="3"/>
    </row>
    <row r="674" customHeight="1" spans="1:9">
      <c r="A674" s="19"/>
      <c r="B674" s="20"/>
      <c r="C674" s="21"/>
      <c r="D674" s="21"/>
      <c r="E674" s="21"/>
      <c r="F674" s="9"/>
      <c r="G674" s="3"/>
      <c r="H674" s="3"/>
      <c r="I674" s="3"/>
    </row>
    <row r="675" customHeight="1" spans="1:9">
      <c r="A675" s="19"/>
      <c r="B675" s="20"/>
      <c r="C675" s="21"/>
      <c r="D675" s="21"/>
      <c r="E675" s="21"/>
      <c r="F675" s="9"/>
      <c r="G675" s="3"/>
      <c r="H675" s="3"/>
      <c r="I675" s="3"/>
    </row>
    <row r="676" customHeight="1" spans="1:9">
      <c r="A676" s="19"/>
      <c r="B676" s="20"/>
      <c r="C676" s="21"/>
      <c r="D676" s="21"/>
      <c r="E676" s="21"/>
      <c r="F676" s="9"/>
      <c r="G676" s="3"/>
      <c r="H676" s="3"/>
      <c r="I676" s="3"/>
    </row>
    <row r="677" customHeight="1" spans="1:9">
      <c r="A677" s="19"/>
      <c r="B677" s="20"/>
      <c r="C677" s="21"/>
      <c r="D677" s="21"/>
      <c r="E677" s="21"/>
      <c r="F677" s="9"/>
      <c r="G677" s="3"/>
      <c r="H677" s="3"/>
      <c r="I677" s="3"/>
    </row>
    <row r="678" customHeight="1" spans="1:9">
      <c r="A678" s="19"/>
      <c r="B678" s="20"/>
      <c r="C678" s="21"/>
      <c r="D678" s="21"/>
      <c r="E678" s="21"/>
      <c r="F678" s="9"/>
      <c r="G678" s="3"/>
      <c r="H678" s="3"/>
      <c r="I678" s="3"/>
    </row>
    <row r="679" customHeight="1" spans="1:9">
      <c r="A679" s="19"/>
      <c r="B679" s="20"/>
      <c r="C679" s="21"/>
      <c r="D679" s="21"/>
      <c r="E679" s="21"/>
      <c r="F679" s="9"/>
      <c r="G679" s="3"/>
      <c r="H679" s="3"/>
      <c r="I679" s="3"/>
    </row>
    <row r="680" customHeight="1" spans="1:9">
      <c r="A680" s="19"/>
      <c r="B680" s="20"/>
      <c r="C680" s="21"/>
      <c r="D680" s="21"/>
      <c r="E680" s="21"/>
      <c r="F680" s="9"/>
      <c r="G680" s="3"/>
      <c r="H680" s="3"/>
      <c r="I680" s="3"/>
    </row>
    <row r="681" customHeight="1" spans="1:9">
      <c r="A681" s="19"/>
      <c r="B681" s="20"/>
      <c r="C681" s="21"/>
      <c r="D681" s="21"/>
      <c r="E681" s="21"/>
      <c r="F681" s="9"/>
      <c r="G681" s="3"/>
      <c r="H681" s="3"/>
      <c r="I681" s="3"/>
    </row>
    <row r="682" customHeight="1" spans="1:9">
      <c r="A682" s="19"/>
      <c r="B682" s="20"/>
      <c r="C682" s="21"/>
      <c r="D682" s="21"/>
      <c r="E682" s="21"/>
      <c r="F682" s="9"/>
      <c r="G682" s="3"/>
      <c r="H682" s="3"/>
      <c r="I682" s="3"/>
    </row>
    <row r="683" customHeight="1" spans="1:9">
      <c r="A683" s="19"/>
      <c r="B683" s="20"/>
      <c r="C683" s="21"/>
      <c r="D683" s="21"/>
      <c r="E683" s="21"/>
      <c r="F683" s="9"/>
      <c r="G683" s="3"/>
      <c r="H683" s="3"/>
      <c r="I683" s="3"/>
    </row>
    <row r="684" customHeight="1" spans="1:9">
      <c r="A684" s="19"/>
      <c r="B684" s="20"/>
      <c r="C684" s="21"/>
      <c r="D684" s="21"/>
      <c r="E684" s="21"/>
      <c r="F684" s="9"/>
      <c r="G684" s="3"/>
      <c r="H684" s="3"/>
      <c r="I684" s="3"/>
    </row>
    <row r="685" customHeight="1" spans="1:9">
      <c r="A685" s="19"/>
      <c r="B685" s="20"/>
      <c r="C685" s="21"/>
      <c r="D685" s="21"/>
      <c r="E685" s="21"/>
      <c r="F685" s="9"/>
      <c r="G685" s="3"/>
      <c r="H685" s="3"/>
      <c r="I685" s="3"/>
    </row>
    <row r="686" customHeight="1" spans="1:9">
      <c r="A686" s="19"/>
      <c r="B686" s="20"/>
      <c r="C686" s="21"/>
      <c r="D686" s="21"/>
      <c r="E686" s="21"/>
      <c r="F686" s="9"/>
      <c r="G686" s="3"/>
      <c r="H686" s="3"/>
      <c r="I686" s="3"/>
    </row>
    <row r="687" customHeight="1" spans="1:9">
      <c r="A687" s="19"/>
      <c r="B687" s="20"/>
      <c r="C687" s="21"/>
      <c r="D687" s="21"/>
      <c r="E687" s="21"/>
      <c r="F687" s="9"/>
      <c r="G687" s="3"/>
      <c r="H687" s="3"/>
      <c r="I687" s="3"/>
    </row>
    <row r="688" customHeight="1" spans="1:9">
      <c r="A688" s="19"/>
      <c r="B688" s="20"/>
      <c r="C688" s="21"/>
      <c r="D688" s="21"/>
      <c r="E688" s="21"/>
      <c r="F688" s="9"/>
      <c r="G688" s="3"/>
      <c r="H688" s="3"/>
      <c r="I688" s="3"/>
    </row>
    <row r="689" customHeight="1" spans="1:9">
      <c r="A689" s="19"/>
      <c r="B689" s="20"/>
      <c r="C689" s="21"/>
      <c r="D689" s="21"/>
      <c r="E689" s="21"/>
      <c r="F689" s="9"/>
      <c r="G689" s="3"/>
      <c r="H689" s="3"/>
      <c r="I689" s="3"/>
    </row>
    <row r="690" customHeight="1" spans="1:9">
      <c r="A690" s="19"/>
      <c r="B690" s="20"/>
      <c r="C690" s="21"/>
      <c r="D690" s="21"/>
      <c r="E690" s="21"/>
      <c r="F690" s="9"/>
      <c r="G690" s="3"/>
      <c r="H690" s="3"/>
      <c r="I690" s="3"/>
    </row>
    <row r="691" customHeight="1" spans="1:9">
      <c r="A691" s="19"/>
      <c r="B691" s="20"/>
      <c r="C691" s="21"/>
      <c r="D691" s="21"/>
      <c r="E691" s="21"/>
      <c r="F691" s="9"/>
      <c r="G691" s="3"/>
      <c r="H691" s="3"/>
      <c r="I691" s="3"/>
    </row>
    <row r="692" customHeight="1" spans="1:9">
      <c r="A692" s="19"/>
      <c r="B692" s="20"/>
      <c r="C692" s="21"/>
      <c r="D692" s="21"/>
      <c r="E692" s="21"/>
      <c r="F692" s="9"/>
      <c r="G692" s="3"/>
      <c r="H692" s="3"/>
      <c r="I692" s="3"/>
    </row>
    <row r="693" customHeight="1" spans="1:9">
      <c r="A693" s="19"/>
      <c r="B693" s="20"/>
      <c r="C693" s="21"/>
      <c r="D693" s="21"/>
      <c r="E693" s="21"/>
      <c r="F693" s="9"/>
      <c r="G693" s="3"/>
      <c r="H693" s="3"/>
      <c r="I693" s="3"/>
    </row>
    <row r="694" customHeight="1" spans="1:9">
      <c r="A694" s="19"/>
      <c r="B694" s="20"/>
      <c r="C694" s="21"/>
      <c r="D694" s="21"/>
      <c r="E694" s="21"/>
      <c r="F694" s="9"/>
      <c r="G694" s="3"/>
      <c r="H694" s="3"/>
      <c r="I694" s="3"/>
    </row>
    <row r="695" customHeight="1" spans="1:9">
      <c r="A695" s="19"/>
      <c r="B695" s="20"/>
      <c r="C695" s="21"/>
      <c r="D695" s="21"/>
      <c r="E695" s="21"/>
      <c r="F695" s="9"/>
      <c r="G695" s="3"/>
      <c r="H695" s="3"/>
      <c r="I695" s="3"/>
    </row>
    <row r="696" customHeight="1" spans="1:9">
      <c r="A696" s="19"/>
      <c r="B696" s="20"/>
      <c r="C696" s="21"/>
      <c r="D696" s="21"/>
      <c r="E696" s="21"/>
      <c r="F696" s="9"/>
      <c r="G696" s="3"/>
      <c r="H696" s="3"/>
      <c r="I696" s="3"/>
    </row>
    <row r="697" customHeight="1" spans="1:9">
      <c r="A697" s="19"/>
      <c r="B697" s="20"/>
      <c r="C697" s="21"/>
      <c r="D697" s="21"/>
      <c r="E697" s="21"/>
      <c r="F697" s="9"/>
      <c r="G697" s="3"/>
      <c r="H697" s="3"/>
      <c r="I697" s="3"/>
    </row>
    <row r="698" customHeight="1" spans="1:9">
      <c r="A698" s="19"/>
      <c r="B698" s="20"/>
      <c r="C698" s="21"/>
      <c r="D698" s="21"/>
      <c r="E698" s="21"/>
      <c r="F698" s="9"/>
      <c r="G698" s="3"/>
      <c r="H698" s="3"/>
      <c r="I698" s="3"/>
    </row>
    <row r="699" customHeight="1" spans="1:9">
      <c r="A699" s="19"/>
      <c r="B699" s="20"/>
      <c r="C699" s="21"/>
      <c r="D699" s="21"/>
      <c r="E699" s="21"/>
      <c r="F699" s="9"/>
      <c r="G699" s="3"/>
      <c r="H699" s="3"/>
      <c r="I699" s="3"/>
    </row>
    <row r="700" customHeight="1" spans="1:9">
      <c r="A700" s="19"/>
      <c r="B700" s="20"/>
      <c r="C700" s="21"/>
      <c r="D700" s="21"/>
      <c r="E700" s="21"/>
      <c r="F700" s="9"/>
      <c r="G700" s="3"/>
      <c r="H700" s="3"/>
      <c r="I700" s="3"/>
    </row>
    <row r="701" customHeight="1" spans="1:9">
      <c r="A701" s="19"/>
      <c r="B701" s="20"/>
      <c r="C701" s="21"/>
      <c r="D701" s="21"/>
      <c r="E701" s="21"/>
      <c r="F701" s="9"/>
      <c r="G701" s="3"/>
      <c r="H701" s="3"/>
      <c r="I701" s="3"/>
    </row>
    <row r="702" customHeight="1" spans="1:9">
      <c r="A702" s="19"/>
      <c r="B702" s="20"/>
      <c r="C702" s="21"/>
      <c r="D702" s="21"/>
      <c r="E702" s="21"/>
      <c r="F702" s="9"/>
      <c r="G702" s="3"/>
      <c r="H702" s="3"/>
      <c r="I702" s="3"/>
    </row>
    <row r="703" customHeight="1" spans="1:9">
      <c r="A703" s="19"/>
      <c r="B703" s="20"/>
      <c r="C703" s="21"/>
      <c r="D703" s="21"/>
      <c r="E703" s="21"/>
      <c r="F703" s="9"/>
      <c r="G703" s="3"/>
      <c r="H703" s="3"/>
      <c r="I703" s="3"/>
    </row>
    <row r="704" customHeight="1" spans="1:9">
      <c r="A704" s="19"/>
      <c r="B704" s="20"/>
      <c r="C704" s="21"/>
      <c r="D704" s="21"/>
      <c r="E704" s="21"/>
      <c r="F704" s="9"/>
      <c r="G704" s="3"/>
      <c r="H704" s="3"/>
      <c r="I704" s="3"/>
    </row>
    <row r="705" customHeight="1" spans="1:9">
      <c r="A705" s="19"/>
      <c r="B705" s="20"/>
      <c r="C705" s="21"/>
      <c r="D705" s="21"/>
      <c r="E705" s="21"/>
      <c r="F705" s="9"/>
      <c r="G705" s="3"/>
      <c r="H705" s="3"/>
      <c r="I705" s="3"/>
    </row>
    <row r="706" customHeight="1" spans="1:9">
      <c r="A706" s="19"/>
      <c r="B706" s="20"/>
      <c r="C706" s="21"/>
      <c r="D706" s="21"/>
      <c r="E706" s="21"/>
      <c r="F706" s="9"/>
      <c r="G706" s="3"/>
      <c r="H706" s="3"/>
      <c r="I706" s="3"/>
    </row>
    <row r="707" customHeight="1" spans="1:9">
      <c r="A707" s="19"/>
      <c r="B707" s="20"/>
      <c r="C707" s="21"/>
      <c r="D707" s="21"/>
      <c r="E707" s="21"/>
      <c r="F707" s="9"/>
      <c r="G707" s="3"/>
      <c r="H707" s="3"/>
      <c r="I707" s="3"/>
    </row>
    <row r="708" customHeight="1" spans="1:9">
      <c r="A708" s="19"/>
      <c r="B708" s="20"/>
      <c r="C708" s="21"/>
      <c r="D708" s="21"/>
      <c r="E708" s="21"/>
      <c r="F708" s="9"/>
      <c r="G708" s="3"/>
      <c r="H708" s="3"/>
      <c r="I708" s="3"/>
    </row>
    <row r="709" customHeight="1" spans="1:9">
      <c r="A709" s="19"/>
      <c r="B709" s="20"/>
      <c r="C709" s="21"/>
      <c r="D709" s="21"/>
      <c r="E709" s="21"/>
      <c r="F709" s="9"/>
      <c r="G709" s="3"/>
      <c r="H709" s="3"/>
      <c r="I709" s="3"/>
    </row>
    <row r="710" customHeight="1" spans="1:9">
      <c r="A710" s="19"/>
      <c r="B710" s="20"/>
      <c r="C710" s="21"/>
      <c r="D710" s="21"/>
      <c r="E710" s="21"/>
      <c r="F710" s="9"/>
      <c r="G710" s="3"/>
      <c r="H710" s="3"/>
      <c r="I710" s="3"/>
    </row>
    <row r="711" customHeight="1" spans="1:9">
      <c r="A711" s="19"/>
      <c r="B711" s="20"/>
      <c r="C711" s="21"/>
      <c r="D711" s="21"/>
      <c r="E711" s="21"/>
      <c r="F711" s="9"/>
      <c r="G711" s="3"/>
      <c r="H711" s="3"/>
      <c r="I711" s="3"/>
    </row>
    <row r="712" customHeight="1" spans="1:9">
      <c r="A712" s="19"/>
      <c r="B712" s="20"/>
      <c r="C712" s="21"/>
      <c r="D712" s="21"/>
      <c r="E712" s="21"/>
      <c r="F712" s="9"/>
      <c r="G712" s="3"/>
      <c r="H712" s="3"/>
      <c r="I712" s="3"/>
    </row>
    <row r="713" customHeight="1" spans="1:9">
      <c r="A713" s="19"/>
      <c r="B713" s="20"/>
      <c r="C713" s="21"/>
      <c r="D713" s="21"/>
      <c r="E713" s="21"/>
      <c r="F713" s="9"/>
      <c r="G713" s="3"/>
      <c r="H713" s="3"/>
      <c r="I713" s="3"/>
    </row>
    <row r="714" customHeight="1" spans="1:9">
      <c r="A714" s="19"/>
      <c r="B714" s="20"/>
      <c r="C714" s="21"/>
      <c r="D714" s="21"/>
      <c r="E714" s="21"/>
      <c r="F714" s="9"/>
      <c r="G714" s="3"/>
      <c r="H714" s="3"/>
      <c r="I714" s="3"/>
    </row>
    <row r="715" customHeight="1" spans="1:9">
      <c r="A715" s="19"/>
      <c r="B715" s="20"/>
      <c r="C715" s="21"/>
      <c r="D715" s="21"/>
      <c r="E715" s="21"/>
      <c r="F715" s="9"/>
      <c r="G715" s="3"/>
      <c r="H715" s="3"/>
      <c r="I715" s="3"/>
    </row>
    <row r="716" customHeight="1" spans="1:9">
      <c r="A716" s="19"/>
      <c r="B716" s="20"/>
      <c r="C716" s="21"/>
      <c r="D716" s="21"/>
      <c r="E716" s="21"/>
      <c r="F716" s="9"/>
      <c r="G716" s="3"/>
      <c r="H716" s="3"/>
      <c r="I716" s="3"/>
    </row>
    <row r="717" customHeight="1" spans="1:9">
      <c r="A717" s="19"/>
      <c r="B717" s="20"/>
      <c r="C717" s="21"/>
      <c r="D717" s="21"/>
      <c r="E717" s="21"/>
      <c r="F717" s="9"/>
      <c r="G717" s="3"/>
      <c r="H717" s="3"/>
      <c r="I717" s="3"/>
    </row>
    <row r="718" customHeight="1" spans="1:9">
      <c r="A718" s="19"/>
      <c r="B718" s="20"/>
      <c r="C718" s="21"/>
      <c r="D718" s="21"/>
      <c r="E718" s="21"/>
      <c r="F718" s="9"/>
      <c r="G718" s="3"/>
      <c r="H718" s="3"/>
      <c r="I718" s="3"/>
    </row>
    <row r="719" customHeight="1" spans="1:9">
      <c r="A719" s="19"/>
      <c r="B719" s="20"/>
      <c r="C719" s="21"/>
      <c r="D719" s="21"/>
      <c r="E719" s="21"/>
      <c r="F719" s="9"/>
      <c r="G719" s="3"/>
      <c r="H719" s="3"/>
      <c r="I719" s="3"/>
    </row>
    <row r="720" customHeight="1" spans="1:9">
      <c r="A720" s="19"/>
      <c r="B720" s="20"/>
      <c r="C720" s="21"/>
      <c r="D720" s="21"/>
      <c r="E720" s="21"/>
      <c r="F720" s="9"/>
      <c r="G720" s="3"/>
      <c r="H720" s="3"/>
      <c r="I720" s="3"/>
    </row>
    <row r="721" customHeight="1" spans="1:9">
      <c r="A721" s="19"/>
      <c r="B721" s="20"/>
      <c r="C721" s="21"/>
      <c r="D721" s="21"/>
      <c r="E721" s="21"/>
      <c r="F721" s="9"/>
      <c r="G721" s="3"/>
      <c r="H721" s="3"/>
      <c r="I721" s="3"/>
    </row>
    <row r="722" customHeight="1" spans="1:9">
      <c r="A722" s="19"/>
      <c r="B722" s="20"/>
      <c r="C722" s="21"/>
      <c r="D722" s="21"/>
      <c r="E722" s="21"/>
      <c r="F722" s="9"/>
      <c r="G722" s="3"/>
      <c r="H722" s="3"/>
      <c r="I722" s="3"/>
    </row>
    <row r="723" customHeight="1" spans="1:9">
      <c r="A723" s="19"/>
      <c r="B723" s="20"/>
      <c r="C723" s="21"/>
      <c r="D723" s="21"/>
      <c r="E723" s="21"/>
      <c r="F723" s="9"/>
      <c r="G723" s="3"/>
      <c r="H723" s="3"/>
      <c r="I723" s="3"/>
    </row>
    <row r="724" customHeight="1" spans="1:9">
      <c r="A724" s="19"/>
      <c r="B724" s="20"/>
      <c r="C724" s="21"/>
      <c r="D724" s="21"/>
      <c r="E724" s="21"/>
      <c r="F724" s="9"/>
      <c r="G724" s="3"/>
      <c r="H724" s="3"/>
      <c r="I724" s="3"/>
    </row>
    <row r="725" customHeight="1" spans="1:9">
      <c r="A725" s="19"/>
      <c r="B725" s="20"/>
      <c r="C725" s="21"/>
      <c r="D725" s="21"/>
      <c r="E725" s="21"/>
      <c r="F725" s="9"/>
      <c r="G725" s="3"/>
      <c r="H725" s="3"/>
      <c r="I725" s="3"/>
    </row>
    <row r="726" customHeight="1" spans="1:9">
      <c r="A726" s="19"/>
      <c r="B726" s="20"/>
      <c r="C726" s="21"/>
      <c r="D726" s="21"/>
      <c r="E726" s="21"/>
      <c r="F726" s="9"/>
      <c r="G726" s="3"/>
      <c r="H726" s="3"/>
      <c r="I726" s="3"/>
    </row>
    <row r="727" customHeight="1" spans="1:9">
      <c r="A727" s="19"/>
      <c r="B727" s="20"/>
      <c r="C727" s="21"/>
      <c r="D727" s="21"/>
      <c r="E727" s="21"/>
      <c r="F727" s="9"/>
      <c r="G727" s="3"/>
      <c r="H727" s="3"/>
      <c r="I727" s="3"/>
    </row>
    <row r="728" customHeight="1" spans="1:9">
      <c r="A728" s="19"/>
      <c r="B728" s="20"/>
      <c r="C728" s="21"/>
      <c r="D728" s="21"/>
      <c r="E728" s="21"/>
      <c r="F728" s="9"/>
      <c r="G728" s="3"/>
      <c r="H728" s="3"/>
      <c r="I728" s="3"/>
    </row>
    <row r="729" customHeight="1" spans="1:9">
      <c r="A729" s="19"/>
      <c r="B729" s="20"/>
      <c r="C729" s="21"/>
      <c r="D729" s="21"/>
      <c r="E729" s="21"/>
      <c r="F729" s="9"/>
      <c r="G729" s="3"/>
      <c r="H729" s="3"/>
      <c r="I729" s="3"/>
    </row>
    <row r="730" customHeight="1" spans="1:9">
      <c r="A730" s="19"/>
      <c r="B730" s="20"/>
      <c r="C730" s="21"/>
      <c r="D730" s="21"/>
      <c r="E730" s="21"/>
      <c r="F730" s="9"/>
      <c r="G730" s="3"/>
      <c r="H730" s="3"/>
      <c r="I730" s="3"/>
    </row>
    <row r="731" customHeight="1" spans="1:9">
      <c r="A731" s="19"/>
      <c r="B731" s="20"/>
      <c r="C731" s="21"/>
      <c r="D731" s="21"/>
      <c r="E731" s="21"/>
      <c r="F731" s="9"/>
      <c r="G731" s="3"/>
      <c r="H731" s="3"/>
      <c r="I731" s="3"/>
    </row>
    <row r="732" customHeight="1" spans="1:9">
      <c r="A732" s="19"/>
      <c r="B732" s="20"/>
      <c r="C732" s="21"/>
      <c r="D732" s="21"/>
      <c r="E732" s="21"/>
      <c r="F732" s="9"/>
      <c r="G732" s="3"/>
      <c r="H732" s="3"/>
      <c r="I732" s="3"/>
    </row>
    <row r="733" customHeight="1" spans="1:9">
      <c r="A733" s="19"/>
      <c r="B733" s="20"/>
      <c r="C733" s="21"/>
      <c r="D733" s="21"/>
      <c r="E733" s="21"/>
      <c r="F733" s="9"/>
      <c r="G733" s="3"/>
      <c r="H733" s="3"/>
      <c r="I733" s="3"/>
    </row>
    <row r="734" customHeight="1" spans="1:9">
      <c r="A734" s="19"/>
      <c r="B734" s="20"/>
      <c r="C734" s="21"/>
      <c r="D734" s="21"/>
      <c r="E734" s="21"/>
      <c r="F734" s="9"/>
      <c r="G734" s="3"/>
      <c r="H734" s="3"/>
      <c r="I734" s="3"/>
    </row>
    <row r="735" customHeight="1" spans="1:9">
      <c r="A735" s="19"/>
      <c r="B735" s="20"/>
      <c r="C735" s="21"/>
      <c r="D735" s="21"/>
      <c r="E735" s="21"/>
      <c r="F735" s="9"/>
      <c r="G735" s="3"/>
      <c r="H735" s="3"/>
      <c r="I735" s="3"/>
    </row>
    <row r="736" customHeight="1" spans="1:9">
      <c r="A736" s="19"/>
      <c r="B736" s="20"/>
      <c r="C736" s="21"/>
      <c r="D736" s="21"/>
      <c r="E736" s="21"/>
      <c r="F736" s="9"/>
      <c r="G736" s="3"/>
      <c r="H736" s="3"/>
      <c r="I736" s="3"/>
    </row>
    <row r="737" customHeight="1" spans="1:9">
      <c r="A737" s="19"/>
      <c r="B737" s="20"/>
      <c r="C737" s="21"/>
      <c r="D737" s="21"/>
      <c r="E737" s="21"/>
      <c r="F737" s="9"/>
      <c r="G737" s="3"/>
      <c r="H737" s="3"/>
      <c r="I737" s="3"/>
    </row>
    <row r="738" customHeight="1" spans="1:9">
      <c r="A738" s="19"/>
      <c r="B738" s="20"/>
      <c r="C738" s="21"/>
      <c r="D738" s="21"/>
      <c r="E738" s="21"/>
      <c r="F738" s="9"/>
      <c r="G738" s="3"/>
      <c r="H738" s="3"/>
      <c r="I738" s="3"/>
    </row>
    <row r="739" customHeight="1" spans="1:9">
      <c r="A739" s="19"/>
      <c r="B739" s="20"/>
      <c r="C739" s="21"/>
      <c r="D739" s="21"/>
      <c r="E739" s="21"/>
      <c r="F739" s="9"/>
      <c r="G739" s="3"/>
      <c r="H739" s="3"/>
      <c r="I739" s="3"/>
    </row>
    <row r="740" customHeight="1" spans="1:9">
      <c r="A740" s="19"/>
      <c r="B740" s="20"/>
      <c r="C740" s="21"/>
      <c r="D740" s="21"/>
      <c r="E740" s="21"/>
      <c r="F740" s="9"/>
      <c r="G740" s="3"/>
      <c r="H740" s="3"/>
      <c r="I740" s="3"/>
    </row>
    <row r="741" customHeight="1" spans="1:9">
      <c r="A741" s="19"/>
      <c r="B741" s="20"/>
      <c r="C741" s="21"/>
      <c r="D741" s="21"/>
      <c r="E741" s="21"/>
      <c r="F741" s="9"/>
      <c r="G741" s="3"/>
      <c r="H741" s="3"/>
      <c r="I741" s="3"/>
    </row>
    <row r="742" customHeight="1" spans="1:9">
      <c r="A742" s="19"/>
      <c r="B742" s="20"/>
      <c r="C742" s="21"/>
      <c r="D742" s="21"/>
      <c r="E742" s="21"/>
      <c r="F742" s="9"/>
      <c r="G742" s="3"/>
      <c r="H742" s="3"/>
      <c r="I742" s="3"/>
    </row>
    <row r="743" customHeight="1" spans="1:9">
      <c r="A743" s="19"/>
      <c r="B743" s="20"/>
      <c r="C743" s="21"/>
      <c r="D743" s="21"/>
      <c r="E743" s="21"/>
      <c r="F743" s="9"/>
      <c r="G743" s="3"/>
      <c r="H743" s="3"/>
      <c r="I743" s="3"/>
    </row>
    <row r="744" customHeight="1" spans="1:9">
      <c r="A744" s="19"/>
      <c r="B744" s="20"/>
      <c r="C744" s="21"/>
      <c r="D744" s="21"/>
      <c r="E744" s="21"/>
      <c r="F744" s="9"/>
      <c r="G744" s="3"/>
      <c r="H744" s="3"/>
      <c r="I744" s="3"/>
    </row>
    <row r="745" customHeight="1" spans="1:9">
      <c r="A745" s="19"/>
      <c r="B745" s="20"/>
      <c r="C745" s="21"/>
      <c r="D745" s="21"/>
      <c r="E745" s="21"/>
      <c r="F745" s="9"/>
      <c r="G745" s="3"/>
      <c r="H745" s="3"/>
      <c r="I745" s="3"/>
    </row>
    <row r="746" customHeight="1" spans="1:9">
      <c r="A746" s="19"/>
      <c r="B746" s="20"/>
      <c r="C746" s="21"/>
      <c r="D746" s="21"/>
      <c r="E746" s="21"/>
      <c r="F746" s="9"/>
      <c r="G746" s="3"/>
      <c r="H746" s="3"/>
      <c r="I746" s="3"/>
    </row>
    <row r="747" customHeight="1" spans="1:9">
      <c r="A747" s="19"/>
      <c r="B747" s="20"/>
      <c r="C747" s="21"/>
      <c r="D747" s="21"/>
      <c r="E747" s="21"/>
      <c r="F747" s="9"/>
      <c r="G747" s="3"/>
      <c r="H747" s="3"/>
      <c r="I747" s="3"/>
    </row>
    <row r="748" customHeight="1" spans="1:9">
      <c r="A748" s="19"/>
      <c r="B748" s="20"/>
      <c r="C748" s="21"/>
      <c r="D748" s="21"/>
      <c r="E748" s="21"/>
      <c r="F748" s="9"/>
      <c r="G748" s="3"/>
      <c r="H748" s="3"/>
      <c r="I748" s="3"/>
    </row>
    <row r="749" customHeight="1" spans="1:9">
      <c r="A749" s="19"/>
      <c r="B749" s="20"/>
      <c r="C749" s="21"/>
      <c r="D749" s="21"/>
      <c r="E749" s="21"/>
      <c r="F749" s="9"/>
      <c r="G749" s="3"/>
      <c r="H749" s="3"/>
      <c r="I749" s="3"/>
    </row>
    <row r="750" customHeight="1" spans="1:9">
      <c r="A750" s="19"/>
      <c r="B750" s="20"/>
      <c r="C750" s="21"/>
      <c r="D750" s="21"/>
      <c r="E750" s="21"/>
      <c r="F750" s="9"/>
      <c r="G750" s="3"/>
      <c r="H750" s="3"/>
      <c r="I750" s="3"/>
    </row>
    <row r="751" customHeight="1" spans="1:9">
      <c r="A751" s="19"/>
      <c r="B751" s="20"/>
      <c r="C751" s="21"/>
      <c r="D751" s="21"/>
      <c r="E751" s="21"/>
      <c r="F751" s="9"/>
      <c r="G751" s="3"/>
      <c r="H751" s="3"/>
      <c r="I751" s="3"/>
    </row>
    <row r="752" customHeight="1" spans="1:9">
      <c r="A752" s="19"/>
      <c r="B752" s="20"/>
      <c r="C752" s="21"/>
      <c r="D752" s="21"/>
      <c r="E752" s="21"/>
      <c r="F752" s="9"/>
      <c r="G752" s="3"/>
      <c r="H752" s="3"/>
      <c r="I752" s="3"/>
    </row>
    <row r="753" customHeight="1" spans="1:9">
      <c r="A753" s="19"/>
      <c r="B753" s="20"/>
      <c r="C753" s="21"/>
      <c r="D753" s="21"/>
      <c r="E753" s="21"/>
      <c r="F753" s="9"/>
      <c r="G753" s="3"/>
      <c r="H753" s="3"/>
      <c r="I753" s="3"/>
    </row>
    <row r="754" customHeight="1" spans="1:9">
      <c r="A754" s="19"/>
      <c r="B754" s="20"/>
      <c r="C754" s="21"/>
      <c r="D754" s="21"/>
      <c r="E754" s="21"/>
      <c r="F754" s="9"/>
      <c r="G754" s="3"/>
      <c r="H754" s="3"/>
      <c r="I754" s="3"/>
    </row>
    <row r="755" customHeight="1" spans="1:9">
      <c r="A755" s="19"/>
      <c r="B755" s="20"/>
      <c r="C755" s="21"/>
      <c r="D755" s="21"/>
      <c r="E755" s="21"/>
      <c r="F755" s="9"/>
      <c r="G755" s="3"/>
      <c r="H755" s="3"/>
      <c r="I755" s="3"/>
    </row>
    <row r="756" customHeight="1" spans="1:9">
      <c r="A756" s="19"/>
      <c r="B756" s="20"/>
      <c r="C756" s="21"/>
      <c r="D756" s="21"/>
      <c r="E756" s="21"/>
      <c r="F756" s="9"/>
      <c r="G756" s="3"/>
      <c r="H756" s="3"/>
      <c r="I756" s="3"/>
    </row>
    <row r="757" customHeight="1" spans="1:9">
      <c r="A757" s="19"/>
      <c r="B757" s="20"/>
      <c r="C757" s="21"/>
      <c r="D757" s="21"/>
      <c r="E757" s="21"/>
      <c r="F757" s="9"/>
      <c r="G757" s="3"/>
      <c r="H757" s="3"/>
      <c r="I757" s="3"/>
    </row>
    <row r="758" customHeight="1" spans="1:9">
      <c r="A758" s="19"/>
      <c r="B758" s="20"/>
      <c r="C758" s="21"/>
      <c r="D758" s="21"/>
      <c r="E758" s="21"/>
      <c r="F758" s="9"/>
      <c r="G758" s="3"/>
      <c r="H758" s="3"/>
      <c r="I758" s="3"/>
    </row>
    <row r="759" customHeight="1" spans="1:9">
      <c r="A759" s="19"/>
      <c r="B759" s="20"/>
      <c r="C759" s="21"/>
      <c r="D759" s="21"/>
      <c r="E759" s="21"/>
      <c r="F759" s="9"/>
      <c r="G759" s="3"/>
      <c r="H759" s="3"/>
      <c r="I759" s="3"/>
    </row>
    <row r="760" customHeight="1" spans="1:9">
      <c r="A760" s="19"/>
      <c r="B760" s="20"/>
      <c r="C760" s="21"/>
      <c r="D760" s="21"/>
      <c r="E760" s="21"/>
      <c r="F760" s="9"/>
      <c r="G760" s="3"/>
      <c r="H760" s="3"/>
      <c r="I760" s="3"/>
    </row>
    <row r="761" customHeight="1" spans="1:9">
      <c r="A761" s="19"/>
      <c r="B761" s="20"/>
      <c r="C761" s="21"/>
      <c r="D761" s="21"/>
      <c r="E761" s="21"/>
      <c r="F761" s="9"/>
      <c r="G761" s="3"/>
      <c r="H761" s="3"/>
      <c r="I761" s="3"/>
    </row>
    <row r="762" customHeight="1" spans="1:9">
      <c r="A762" s="19"/>
      <c r="B762" s="20"/>
      <c r="C762" s="21"/>
      <c r="D762" s="21"/>
      <c r="E762" s="21"/>
      <c r="F762" s="9"/>
      <c r="G762" s="3"/>
      <c r="H762" s="3"/>
      <c r="I762" s="3"/>
    </row>
    <row r="763" customHeight="1" spans="1:9">
      <c r="A763" s="19"/>
      <c r="B763" s="20"/>
      <c r="C763" s="21"/>
      <c r="D763" s="21"/>
      <c r="E763" s="21"/>
      <c r="F763" s="9"/>
      <c r="G763" s="3"/>
      <c r="H763" s="3"/>
      <c r="I763" s="3"/>
    </row>
    <row r="764" customHeight="1" spans="1:9">
      <c r="A764" s="19"/>
      <c r="B764" s="20"/>
      <c r="C764" s="21"/>
      <c r="D764" s="21"/>
      <c r="E764" s="21"/>
      <c r="F764" s="9"/>
      <c r="G764" s="3"/>
      <c r="H764" s="3"/>
      <c r="I764" s="3"/>
    </row>
    <row r="765" customHeight="1" spans="1:9">
      <c r="A765" s="19"/>
      <c r="B765" s="20"/>
      <c r="C765" s="21"/>
      <c r="D765" s="21"/>
      <c r="E765" s="21"/>
      <c r="F765" s="9"/>
      <c r="G765" s="3"/>
      <c r="H765" s="3"/>
      <c r="I765" s="3"/>
    </row>
    <row r="766" customHeight="1" spans="1:9">
      <c r="A766" s="19"/>
      <c r="B766" s="20"/>
      <c r="C766" s="21"/>
      <c r="D766" s="21"/>
      <c r="E766" s="21"/>
      <c r="F766" s="9"/>
      <c r="G766" s="3"/>
      <c r="H766" s="3"/>
      <c r="I766" s="3"/>
    </row>
    <row r="767" customHeight="1" spans="1:9">
      <c r="A767" s="19"/>
      <c r="B767" s="20"/>
      <c r="C767" s="21"/>
      <c r="D767" s="21"/>
      <c r="E767" s="21"/>
      <c r="F767" s="9"/>
      <c r="G767" s="3"/>
      <c r="H767" s="3"/>
      <c r="I767" s="3"/>
    </row>
    <row r="768" customHeight="1" spans="1:9">
      <c r="A768" s="19"/>
      <c r="B768" s="20"/>
      <c r="C768" s="21"/>
      <c r="D768" s="21"/>
      <c r="E768" s="21"/>
      <c r="F768" s="9"/>
      <c r="G768" s="3"/>
      <c r="H768" s="3"/>
      <c r="I768" s="3"/>
    </row>
    <row r="769" customHeight="1" spans="1:9">
      <c r="A769" s="19"/>
      <c r="B769" s="20"/>
      <c r="C769" s="21"/>
      <c r="D769" s="21"/>
      <c r="E769" s="21"/>
      <c r="F769" s="9"/>
      <c r="G769" s="3"/>
      <c r="H769" s="3"/>
      <c r="I769" s="3"/>
    </row>
    <row r="770" customHeight="1" spans="1:9">
      <c r="A770" s="19"/>
      <c r="B770" s="20"/>
      <c r="C770" s="21"/>
      <c r="D770" s="21"/>
      <c r="E770" s="21"/>
      <c r="F770" s="9"/>
      <c r="G770" s="3"/>
      <c r="H770" s="3"/>
      <c r="I770" s="3"/>
    </row>
    <row r="771" customHeight="1" spans="1:9">
      <c r="A771" s="19"/>
      <c r="B771" s="20"/>
      <c r="C771" s="21"/>
      <c r="D771" s="21"/>
      <c r="E771" s="21"/>
      <c r="F771" s="9"/>
      <c r="G771" s="3"/>
      <c r="H771" s="3"/>
      <c r="I771" s="3"/>
    </row>
    <row r="772" customHeight="1" spans="1:9">
      <c r="A772" s="19"/>
      <c r="B772" s="20"/>
      <c r="C772" s="21"/>
      <c r="D772" s="21"/>
      <c r="E772" s="21"/>
      <c r="F772" s="9"/>
      <c r="G772" s="3"/>
      <c r="H772" s="3"/>
      <c r="I772" s="3"/>
    </row>
    <row r="773" customHeight="1" spans="1:9">
      <c r="A773" s="19"/>
      <c r="B773" s="20"/>
      <c r="C773" s="21"/>
      <c r="D773" s="21"/>
      <c r="E773" s="21"/>
      <c r="F773" s="9"/>
      <c r="G773" s="3"/>
      <c r="H773" s="3"/>
      <c r="I773" s="3"/>
    </row>
    <row r="774" customHeight="1" spans="1:9">
      <c r="A774" s="19"/>
      <c r="B774" s="20"/>
      <c r="C774" s="21"/>
      <c r="D774" s="21"/>
      <c r="E774" s="21"/>
      <c r="F774" s="9"/>
      <c r="G774" s="3"/>
      <c r="H774" s="3"/>
      <c r="I774" s="3"/>
    </row>
    <row r="775" customHeight="1" spans="1:9">
      <c r="A775" s="19"/>
      <c r="B775" s="20"/>
      <c r="C775" s="21"/>
      <c r="D775" s="21"/>
      <c r="E775" s="21"/>
      <c r="F775" s="9"/>
      <c r="G775" s="3"/>
      <c r="H775" s="3"/>
      <c r="I775" s="3"/>
    </row>
    <row r="776" customHeight="1" spans="1:9">
      <c r="A776" s="19"/>
      <c r="B776" s="20"/>
      <c r="C776" s="21"/>
      <c r="D776" s="21"/>
      <c r="E776" s="21"/>
      <c r="F776" s="9"/>
      <c r="G776" s="3"/>
      <c r="H776" s="3"/>
      <c r="I776" s="3"/>
    </row>
    <row r="777" customHeight="1" spans="1:9">
      <c r="A777" s="19"/>
      <c r="B777" s="20"/>
      <c r="C777" s="21"/>
      <c r="D777" s="21"/>
      <c r="E777" s="21"/>
      <c r="F777" s="9"/>
      <c r="G777" s="3"/>
      <c r="H777" s="3"/>
      <c r="I777" s="3"/>
    </row>
    <row r="778" customHeight="1" spans="1:9">
      <c r="A778" s="19"/>
      <c r="B778" s="20"/>
      <c r="C778" s="21"/>
      <c r="D778" s="21"/>
      <c r="E778" s="21"/>
      <c r="F778" s="9"/>
      <c r="G778" s="3"/>
      <c r="H778" s="3"/>
      <c r="I778" s="3"/>
    </row>
    <row r="779" customHeight="1" spans="1:9">
      <c r="A779" s="19"/>
      <c r="B779" s="20"/>
      <c r="C779" s="21"/>
      <c r="D779" s="21"/>
      <c r="E779" s="21"/>
      <c r="F779" s="9"/>
      <c r="G779" s="3"/>
      <c r="H779" s="3"/>
      <c r="I779" s="3"/>
    </row>
    <row r="780" customHeight="1" spans="1:9">
      <c r="A780" s="19"/>
      <c r="B780" s="20"/>
      <c r="C780" s="21"/>
      <c r="D780" s="21"/>
      <c r="E780" s="21"/>
      <c r="F780" s="9"/>
      <c r="G780" s="3"/>
      <c r="H780" s="3"/>
      <c r="I780" s="3"/>
    </row>
    <row r="781" customHeight="1" spans="1:9">
      <c r="A781" s="19"/>
      <c r="B781" s="20"/>
      <c r="C781" s="21"/>
      <c r="D781" s="21"/>
      <c r="E781" s="21"/>
      <c r="F781" s="9"/>
      <c r="G781" s="3"/>
      <c r="H781" s="3"/>
      <c r="I781" s="3"/>
    </row>
    <row r="782" customHeight="1" spans="1:9">
      <c r="A782" s="19"/>
      <c r="B782" s="20"/>
      <c r="C782" s="21"/>
      <c r="D782" s="21"/>
      <c r="E782" s="21"/>
      <c r="F782" s="9"/>
      <c r="G782" s="3"/>
      <c r="H782" s="3"/>
      <c r="I782" s="3"/>
    </row>
    <row r="783" customHeight="1" spans="1:9">
      <c r="A783" s="19"/>
      <c r="B783" s="20"/>
      <c r="C783" s="21"/>
      <c r="D783" s="21"/>
      <c r="E783" s="21"/>
      <c r="F783" s="9"/>
      <c r="G783" s="3"/>
      <c r="H783" s="3"/>
      <c r="I783" s="3"/>
    </row>
    <row r="784" customHeight="1" spans="1:9">
      <c r="A784" s="19"/>
      <c r="B784" s="20"/>
      <c r="C784" s="21"/>
      <c r="D784" s="21"/>
      <c r="E784" s="21"/>
      <c r="F784" s="9"/>
      <c r="G784" s="3"/>
      <c r="H784" s="3"/>
      <c r="I784" s="3"/>
    </row>
    <row r="785" customHeight="1" spans="1:9">
      <c r="A785" s="19"/>
      <c r="B785" s="20"/>
      <c r="C785" s="21"/>
      <c r="D785" s="21"/>
      <c r="E785" s="21"/>
      <c r="F785" s="9"/>
      <c r="G785" s="3"/>
      <c r="H785" s="3"/>
      <c r="I785" s="3"/>
    </row>
    <row r="786" customHeight="1" spans="1:9">
      <c r="A786" s="19"/>
      <c r="B786" s="20"/>
      <c r="C786" s="21"/>
      <c r="D786" s="21"/>
      <c r="E786" s="21"/>
      <c r="F786" s="9"/>
      <c r="G786" s="3"/>
      <c r="H786" s="3"/>
      <c r="I786" s="3"/>
    </row>
    <row r="787" customHeight="1" spans="1:9">
      <c r="A787" s="19"/>
      <c r="B787" s="20"/>
      <c r="C787" s="21"/>
      <c r="D787" s="21"/>
      <c r="E787" s="21"/>
      <c r="F787" s="9"/>
      <c r="G787" s="3"/>
      <c r="H787" s="3"/>
      <c r="I787" s="3"/>
    </row>
    <row r="788" customHeight="1" spans="1:9">
      <c r="A788" s="19"/>
      <c r="B788" s="20"/>
      <c r="C788" s="21"/>
      <c r="D788" s="21"/>
      <c r="E788" s="21"/>
      <c r="F788" s="9"/>
      <c r="G788" s="3"/>
      <c r="H788" s="3"/>
      <c r="I788" s="3"/>
    </row>
    <row r="789" customHeight="1" spans="1:9">
      <c r="A789" s="19"/>
      <c r="B789" s="20"/>
      <c r="C789" s="21"/>
      <c r="D789" s="21"/>
      <c r="E789" s="21"/>
      <c r="F789" s="9"/>
      <c r="G789" s="3"/>
      <c r="H789" s="3"/>
      <c r="I789" s="3"/>
    </row>
    <row r="790" customHeight="1" spans="1:9">
      <c r="A790" s="19"/>
      <c r="B790" s="20"/>
      <c r="C790" s="21"/>
      <c r="D790" s="21"/>
      <c r="E790" s="21"/>
      <c r="F790" s="9"/>
      <c r="G790" s="3"/>
      <c r="H790" s="3"/>
      <c r="I790" s="3"/>
    </row>
    <row r="791" customHeight="1" spans="1:9">
      <c r="A791" s="19"/>
      <c r="B791" s="20"/>
      <c r="C791" s="21"/>
      <c r="D791" s="21"/>
      <c r="E791" s="21"/>
      <c r="F791" s="9"/>
      <c r="G791" s="3"/>
      <c r="H791" s="3"/>
      <c r="I791" s="3"/>
    </row>
    <row r="792" customHeight="1" spans="1:9">
      <c r="A792" s="19"/>
      <c r="B792" s="20"/>
      <c r="C792" s="21"/>
      <c r="D792" s="21"/>
      <c r="E792" s="21"/>
      <c r="F792" s="9"/>
      <c r="G792" s="3"/>
      <c r="H792" s="3"/>
      <c r="I792" s="3"/>
    </row>
    <row r="793" customHeight="1" spans="1:9">
      <c r="A793" s="19"/>
      <c r="B793" s="20"/>
      <c r="C793" s="21"/>
      <c r="D793" s="21"/>
      <c r="E793" s="21"/>
      <c r="F793" s="9"/>
      <c r="G793" s="3"/>
      <c r="H793" s="3"/>
      <c r="I793" s="3"/>
    </row>
    <row r="794" customHeight="1" spans="1:9">
      <c r="A794" s="19"/>
      <c r="B794" s="20"/>
      <c r="C794" s="21"/>
      <c r="D794" s="21"/>
      <c r="E794" s="21"/>
      <c r="F794" s="9"/>
      <c r="G794" s="3"/>
      <c r="H794" s="3"/>
      <c r="I794" s="3"/>
    </row>
    <row r="795" customHeight="1" spans="1:9">
      <c r="A795" s="19"/>
      <c r="B795" s="20"/>
      <c r="C795" s="21"/>
      <c r="D795" s="21"/>
      <c r="E795" s="21"/>
      <c r="F795" s="9"/>
      <c r="G795" s="3"/>
      <c r="H795" s="3"/>
      <c r="I795" s="3"/>
    </row>
    <row r="796" customHeight="1" spans="1:9">
      <c r="A796" s="19"/>
      <c r="B796" s="20"/>
      <c r="C796" s="21"/>
      <c r="D796" s="21"/>
      <c r="E796" s="21"/>
      <c r="F796" s="9"/>
      <c r="G796" s="3"/>
      <c r="H796" s="3"/>
      <c r="I796" s="3"/>
    </row>
    <row r="797" customHeight="1" spans="1:9">
      <c r="A797" s="19"/>
      <c r="B797" s="20"/>
      <c r="C797" s="21"/>
      <c r="D797" s="21"/>
      <c r="E797" s="21"/>
      <c r="F797" s="9"/>
      <c r="G797" s="3"/>
      <c r="H797" s="3"/>
      <c r="I797" s="3"/>
    </row>
    <row r="798" customHeight="1" spans="1:9">
      <c r="A798" s="19"/>
      <c r="B798" s="20"/>
      <c r="C798" s="21"/>
      <c r="D798" s="21"/>
      <c r="E798" s="21"/>
      <c r="F798" s="9"/>
      <c r="G798" s="3"/>
      <c r="H798" s="3"/>
      <c r="I798" s="3"/>
    </row>
    <row r="799" customHeight="1" spans="1:9">
      <c r="A799" s="19"/>
      <c r="B799" s="20"/>
      <c r="C799" s="21"/>
      <c r="D799" s="21"/>
      <c r="E799" s="21"/>
      <c r="F799" s="9"/>
      <c r="G799" s="3"/>
      <c r="H799" s="3"/>
      <c r="I799" s="3"/>
    </row>
    <row r="800" customHeight="1" spans="1:9">
      <c r="A800" s="19"/>
      <c r="B800" s="20"/>
      <c r="C800" s="21"/>
      <c r="D800" s="21"/>
      <c r="E800" s="21"/>
      <c r="F800" s="9"/>
      <c r="G800" s="3"/>
      <c r="H800" s="3"/>
      <c r="I800" s="3"/>
    </row>
    <row r="801" customHeight="1" spans="1:9">
      <c r="A801" s="19"/>
      <c r="B801" s="20"/>
      <c r="C801" s="21"/>
      <c r="D801" s="21"/>
      <c r="E801" s="21"/>
      <c r="F801" s="9"/>
      <c r="G801" s="3"/>
      <c r="H801" s="3"/>
      <c r="I801" s="3"/>
    </row>
    <row r="802" customHeight="1" spans="1:9">
      <c r="A802" s="19"/>
      <c r="B802" s="20"/>
      <c r="C802" s="21"/>
      <c r="D802" s="21"/>
      <c r="E802" s="21"/>
      <c r="F802" s="9"/>
      <c r="G802" s="3"/>
      <c r="H802" s="3"/>
      <c r="I802" s="3"/>
    </row>
    <row r="803" customHeight="1" spans="1:9">
      <c r="A803" s="19"/>
      <c r="B803" s="20"/>
      <c r="C803" s="21"/>
      <c r="D803" s="21"/>
      <c r="E803" s="21"/>
      <c r="F803" s="9"/>
      <c r="G803" s="3"/>
      <c r="H803" s="3"/>
      <c r="I803" s="3"/>
    </row>
    <row r="804" customHeight="1" spans="1:9">
      <c r="A804" s="19"/>
      <c r="B804" s="20"/>
      <c r="C804" s="21"/>
      <c r="D804" s="21"/>
      <c r="E804" s="21"/>
      <c r="F804" s="9"/>
      <c r="G804" s="3"/>
      <c r="H804" s="3"/>
      <c r="I804" s="3"/>
    </row>
    <row r="805" customHeight="1" spans="1:9">
      <c r="A805" s="19"/>
      <c r="B805" s="20"/>
      <c r="C805" s="21"/>
      <c r="D805" s="21"/>
      <c r="E805" s="21"/>
      <c r="F805" s="9"/>
      <c r="G805" s="3"/>
      <c r="H805" s="3"/>
      <c r="I805" s="3"/>
    </row>
    <row r="806" customHeight="1" spans="1:9">
      <c r="A806" s="19"/>
      <c r="B806" s="20"/>
      <c r="C806" s="21"/>
      <c r="D806" s="21"/>
      <c r="E806" s="21"/>
      <c r="F806" s="9"/>
      <c r="G806" s="3"/>
      <c r="H806" s="3"/>
      <c r="I806" s="3"/>
    </row>
    <row r="807" customHeight="1" spans="1:9">
      <c r="A807" s="19"/>
      <c r="B807" s="20"/>
      <c r="C807" s="21"/>
      <c r="D807" s="21"/>
      <c r="E807" s="21"/>
      <c r="F807" s="9"/>
      <c r="G807" s="3"/>
      <c r="H807" s="3"/>
      <c r="I807" s="3"/>
    </row>
    <row r="808" customHeight="1" spans="1:9">
      <c r="A808" s="19"/>
      <c r="B808" s="20"/>
      <c r="C808" s="21"/>
      <c r="D808" s="21"/>
      <c r="E808" s="21"/>
      <c r="F808" s="9"/>
      <c r="G808" s="3"/>
      <c r="H808" s="3"/>
      <c r="I808" s="3"/>
    </row>
    <row r="809" customHeight="1" spans="1:9">
      <c r="A809" s="19"/>
      <c r="B809" s="20"/>
      <c r="C809" s="21"/>
      <c r="D809" s="21"/>
      <c r="E809" s="21"/>
      <c r="F809" s="9"/>
      <c r="G809" s="3"/>
      <c r="H809" s="3"/>
      <c r="I809" s="3"/>
    </row>
    <row r="810" customHeight="1" spans="1:9">
      <c r="A810" s="19"/>
      <c r="B810" s="20"/>
      <c r="C810" s="21"/>
      <c r="D810" s="21"/>
      <c r="E810" s="21"/>
      <c r="F810" s="9"/>
      <c r="G810" s="3"/>
      <c r="H810" s="3"/>
      <c r="I810" s="3"/>
    </row>
    <row r="811" customHeight="1" spans="1:9">
      <c r="A811" s="19"/>
      <c r="B811" s="20"/>
      <c r="C811" s="21"/>
      <c r="D811" s="21"/>
      <c r="E811" s="21"/>
      <c r="F811" s="9"/>
      <c r="G811" s="3"/>
      <c r="H811" s="3"/>
      <c r="I811" s="3"/>
    </row>
    <row r="812" customHeight="1" spans="1:9">
      <c r="A812" s="19"/>
      <c r="B812" s="20"/>
      <c r="C812" s="21"/>
      <c r="D812" s="21"/>
      <c r="E812" s="21"/>
      <c r="F812" s="9"/>
      <c r="G812" s="3"/>
      <c r="H812" s="3"/>
      <c r="I812" s="3"/>
    </row>
    <row r="813" customHeight="1" spans="1:9">
      <c r="A813" s="19"/>
      <c r="B813" s="20"/>
      <c r="C813" s="21"/>
      <c r="D813" s="21"/>
      <c r="E813" s="21"/>
      <c r="F813" s="9"/>
      <c r="G813" s="3"/>
      <c r="H813" s="3"/>
      <c r="I813" s="3"/>
    </row>
    <row r="814" customHeight="1" spans="1:9">
      <c r="A814" s="19"/>
      <c r="B814" s="20"/>
      <c r="C814" s="21"/>
      <c r="D814" s="21"/>
      <c r="E814" s="21"/>
      <c r="F814" s="9"/>
      <c r="G814" s="3"/>
      <c r="H814" s="3"/>
      <c r="I814" s="3"/>
    </row>
    <row r="815" customHeight="1" spans="1:9">
      <c r="A815" s="19"/>
      <c r="B815" s="20"/>
      <c r="C815" s="21"/>
      <c r="D815" s="21"/>
      <c r="E815" s="21"/>
      <c r="F815" s="9"/>
      <c r="G815" s="3"/>
      <c r="H815" s="3"/>
      <c r="I815" s="3"/>
    </row>
    <row r="816" customHeight="1" spans="1:9">
      <c r="A816" s="19"/>
      <c r="B816" s="20"/>
      <c r="C816" s="21"/>
      <c r="D816" s="21"/>
      <c r="E816" s="21"/>
      <c r="F816" s="9"/>
      <c r="G816" s="3"/>
      <c r="H816" s="3"/>
      <c r="I816" s="3"/>
    </row>
    <row r="817" customHeight="1" spans="1:9">
      <c r="A817" s="19"/>
      <c r="B817" s="20"/>
      <c r="C817" s="21"/>
      <c r="D817" s="21"/>
      <c r="E817" s="21"/>
      <c r="F817" s="9"/>
      <c r="G817" s="3"/>
      <c r="H817" s="3"/>
      <c r="I817" s="3"/>
    </row>
    <row r="818" customHeight="1" spans="1:9">
      <c r="A818" s="19"/>
      <c r="B818" s="20"/>
      <c r="C818" s="21"/>
      <c r="D818" s="21"/>
      <c r="E818" s="21"/>
      <c r="F818" s="9"/>
      <c r="G818" s="3"/>
      <c r="H818" s="3"/>
      <c r="I818" s="3"/>
    </row>
    <row r="819" customHeight="1" spans="1:9">
      <c r="A819" s="19"/>
      <c r="B819" s="20"/>
      <c r="C819" s="21"/>
      <c r="D819" s="21"/>
      <c r="E819" s="21"/>
      <c r="F819" s="9"/>
      <c r="G819" s="3"/>
      <c r="H819" s="3"/>
      <c r="I819" s="3"/>
    </row>
    <row r="820" customHeight="1" spans="1:9">
      <c r="A820" s="19"/>
      <c r="B820" s="20"/>
      <c r="C820" s="21"/>
      <c r="D820" s="21"/>
      <c r="E820" s="21"/>
      <c r="F820" s="9"/>
      <c r="G820" s="3"/>
      <c r="H820" s="3"/>
      <c r="I820" s="3"/>
    </row>
    <row r="821" customHeight="1" spans="1:9">
      <c r="A821" s="19"/>
      <c r="B821" s="20"/>
      <c r="C821" s="21"/>
      <c r="D821" s="21"/>
      <c r="E821" s="21"/>
      <c r="F821" s="9"/>
      <c r="G821" s="3"/>
      <c r="H821" s="3"/>
      <c r="I821" s="3"/>
    </row>
    <row r="822" customHeight="1" spans="1:9">
      <c r="A822" s="19"/>
      <c r="B822" s="20"/>
      <c r="C822" s="21"/>
      <c r="D822" s="21"/>
      <c r="E822" s="21"/>
      <c r="F822" s="9"/>
      <c r="G822" s="3"/>
      <c r="H822" s="3"/>
      <c r="I822" s="3"/>
    </row>
    <row r="823" customHeight="1" spans="1:9">
      <c r="A823" s="19"/>
      <c r="B823" s="20"/>
      <c r="C823" s="21"/>
      <c r="D823" s="21"/>
      <c r="E823" s="21"/>
      <c r="F823" s="9"/>
      <c r="G823" s="3"/>
      <c r="H823" s="3"/>
      <c r="I823" s="3"/>
    </row>
    <row r="824" customHeight="1" spans="1:9">
      <c r="A824" s="19"/>
      <c r="B824" s="20"/>
      <c r="C824" s="21"/>
      <c r="D824" s="21"/>
      <c r="E824" s="21"/>
      <c r="F824" s="9"/>
      <c r="G824" s="3"/>
      <c r="H824" s="3"/>
      <c r="I824" s="3"/>
    </row>
    <row r="825" customHeight="1" spans="1:9">
      <c r="A825" s="19"/>
      <c r="B825" s="20"/>
      <c r="C825" s="21"/>
      <c r="D825" s="21"/>
      <c r="E825" s="21"/>
      <c r="F825" s="9"/>
      <c r="G825" s="3"/>
      <c r="H825" s="3"/>
      <c r="I825" s="3"/>
    </row>
    <row r="826" customHeight="1" spans="1:9">
      <c r="A826" s="19"/>
      <c r="B826" s="20"/>
      <c r="C826" s="21"/>
      <c r="D826" s="21"/>
      <c r="E826" s="21"/>
      <c r="F826" s="9"/>
      <c r="G826" s="3"/>
      <c r="H826" s="3"/>
      <c r="I826" s="3"/>
    </row>
    <row r="827" customHeight="1" spans="1:9">
      <c r="A827" s="19"/>
      <c r="B827" s="20"/>
      <c r="C827" s="21"/>
      <c r="D827" s="21"/>
      <c r="E827" s="21"/>
      <c r="F827" s="9"/>
      <c r="G827" s="3"/>
      <c r="H827" s="3"/>
      <c r="I827" s="3"/>
    </row>
    <row r="828" customHeight="1" spans="1:9">
      <c r="A828" s="19"/>
      <c r="B828" s="20"/>
      <c r="C828" s="21"/>
      <c r="D828" s="21"/>
      <c r="E828" s="21"/>
      <c r="F828" s="9"/>
      <c r="G828" s="3"/>
      <c r="H828" s="3"/>
      <c r="I828" s="3"/>
    </row>
    <row r="829" customHeight="1" spans="1:9">
      <c r="A829" s="19"/>
      <c r="B829" s="20"/>
      <c r="C829" s="21"/>
      <c r="D829" s="21"/>
      <c r="E829" s="21"/>
      <c r="F829" s="9"/>
      <c r="G829" s="3"/>
      <c r="H829" s="3"/>
      <c r="I829" s="3"/>
    </row>
    <row r="830" customHeight="1" spans="1:9">
      <c r="A830" s="19"/>
      <c r="B830" s="20"/>
      <c r="C830" s="21"/>
      <c r="D830" s="21"/>
      <c r="E830" s="21"/>
      <c r="F830" s="9"/>
      <c r="G830" s="3"/>
      <c r="H830" s="3"/>
      <c r="I830" s="3"/>
    </row>
    <row r="831" customHeight="1" spans="1:9">
      <c r="A831" s="19"/>
      <c r="B831" s="20"/>
      <c r="C831" s="21"/>
      <c r="D831" s="21"/>
      <c r="E831" s="21"/>
      <c r="F831" s="9"/>
      <c r="G831" s="3"/>
      <c r="H831" s="3"/>
      <c r="I831" s="3"/>
    </row>
    <row r="832" customHeight="1" spans="1:9">
      <c r="A832" s="19"/>
      <c r="B832" s="20"/>
      <c r="C832" s="21"/>
      <c r="D832" s="21"/>
      <c r="E832" s="21"/>
      <c r="F832" s="9"/>
      <c r="G832" s="3"/>
      <c r="H832" s="3"/>
      <c r="I832" s="3"/>
    </row>
    <row r="833" customHeight="1" spans="1:9">
      <c r="A833" s="19"/>
      <c r="B833" s="20"/>
      <c r="C833" s="21"/>
      <c r="D833" s="21"/>
      <c r="E833" s="21"/>
      <c r="F833" s="9"/>
      <c r="G833" s="3"/>
      <c r="H833" s="3"/>
      <c r="I833" s="3"/>
    </row>
    <row r="834" customHeight="1" spans="1:9">
      <c r="A834" s="19"/>
      <c r="B834" s="20"/>
      <c r="C834" s="21"/>
      <c r="D834" s="21"/>
      <c r="E834" s="21"/>
      <c r="F834" s="9"/>
      <c r="G834" s="3"/>
      <c r="H834" s="3"/>
      <c r="I834" s="3"/>
    </row>
    <row r="835" customHeight="1" spans="1:9">
      <c r="A835" s="19"/>
      <c r="B835" s="20"/>
      <c r="C835" s="21"/>
      <c r="D835" s="21"/>
      <c r="E835" s="21"/>
      <c r="F835" s="9"/>
      <c r="G835" s="3"/>
      <c r="H835" s="3"/>
      <c r="I835" s="3"/>
    </row>
    <row r="836" customHeight="1" spans="1:9">
      <c r="A836" s="19"/>
      <c r="B836" s="20"/>
      <c r="C836" s="21"/>
      <c r="D836" s="21"/>
      <c r="E836" s="21"/>
      <c r="F836" s="9"/>
      <c r="G836" s="3"/>
      <c r="H836" s="3"/>
      <c r="I836" s="3"/>
    </row>
    <row r="837" customHeight="1" spans="1:9">
      <c r="A837" s="19"/>
      <c r="B837" s="20"/>
      <c r="C837" s="21"/>
      <c r="D837" s="21"/>
      <c r="E837" s="21"/>
      <c r="F837" s="9"/>
      <c r="G837" s="3"/>
      <c r="H837" s="3"/>
      <c r="I837" s="3"/>
    </row>
    <row r="838" customHeight="1" spans="1:9">
      <c r="A838" s="19"/>
      <c r="B838" s="20"/>
      <c r="C838" s="21"/>
      <c r="D838" s="21"/>
      <c r="E838" s="21"/>
      <c r="F838" s="9"/>
      <c r="G838" s="3"/>
      <c r="H838" s="3"/>
      <c r="I838" s="3"/>
    </row>
    <row r="839" customHeight="1" spans="1:9">
      <c r="A839" s="19"/>
      <c r="B839" s="20"/>
      <c r="C839" s="21"/>
      <c r="D839" s="21"/>
      <c r="E839" s="21"/>
      <c r="F839" s="9"/>
      <c r="G839" s="3"/>
      <c r="H839" s="3"/>
      <c r="I839" s="3"/>
    </row>
    <row r="840" customHeight="1" spans="1:9">
      <c r="A840" s="19"/>
      <c r="B840" s="20"/>
      <c r="C840" s="21"/>
      <c r="D840" s="21"/>
      <c r="E840" s="21"/>
      <c r="F840" s="9"/>
      <c r="G840" s="3"/>
      <c r="H840" s="3"/>
      <c r="I840" s="3"/>
    </row>
    <row r="841" customHeight="1" spans="1:9">
      <c r="A841" s="19"/>
      <c r="B841" s="20"/>
      <c r="C841" s="21"/>
      <c r="D841" s="21"/>
      <c r="E841" s="21"/>
      <c r="F841" s="9"/>
      <c r="G841" s="3"/>
      <c r="H841" s="3"/>
      <c r="I841" s="3"/>
    </row>
    <row r="842" customHeight="1" spans="1:9">
      <c r="A842" s="19"/>
      <c r="B842" s="20"/>
      <c r="C842" s="21"/>
      <c r="D842" s="21"/>
      <c r="E842" s="21"/>
      <c r="F842" s="9"/>
      <c r="G842" s="3"/>
      <c r="H842" s="3"/>
      <c r="I842" s="3"/>
    </row>
    <row r="843" customHeight="1" spans="1:9">
      <c r="A843" s="19"/>
      <c r="B843" s="20"/>
      <c r="C843" s="21"/>
      <c r="D843" s="21"/>
      <c r="E843" s="21"/>
      <c r="F843" s="9"/>
      <c r="G843" s="3"/>
      <c r="H843" s="3"/>
      <c r="I843" s="3"/>
    </row>
    <row r="844" customHeight="1" spans="1:9">
      <c r="A844" s="19"/>
      <c r="B844" s="20"/>
      <c r="C844" s="21"/>
      <c r="D844" s="21"/>
      <c r="E844" s="21"/>
      <c r="F844" s="9"/>
      <c r="G844" s="3"/>
      <c r="H844" s="3"/>
      <c r="I844" s="3"/>
    </row>
    <row r="845" customHeight="1" spans="1:9">
      <c r="A845" s="19"/>
      <c r="B845" s="20"/>
      <c r="C845" s="21"/>
      <c r="D845" s="21"/>
      <c r="E845" s="21"/>
      <c r="F845" s="9"/>
      <c r="G845" s="3"/>
      <c r="H845" s="3"/>
      <c r="I845" s="3"/>
    </row>
    <row r="846" customHeight="1" spans="1:9">
      <c r="A846" s="19"/>
      <c r="B846" s="20"/>
      <c r="C846" s="21"/>
      <c r="D846" s="21"/>
      <c r="E846" s="21"/>
      <c r="F846" s="9"/>
      <c r="G846" s="3"/>
      <c r="H846" s="3"/>
      <c r="I846" s="3"/>
    </row>
    <row r="847" customHeight="1" spans="1:9">
      <c r="A847" s="19"/>
      <c r="B847" s="20"/>
      <c r="C847" s="21"/>
      <c r="D847" s="21"/>
      <c r="E847" s="21"/>
      <c r="F847" s="9"/>
      <c r="G847" s="3"/>
      <c r="H847" s="3"/>
      <c r="I847" s="3"/>
    </row>
    <row r="848" customHeight="1" spans="1:9">
      <c r="A848" s="19"/>
      <c r="B848" s="20"/>
      <c r="C848" s="21"/>
      <c r="D848" s="21"/>
      <c r="E848" s="21"/>
      <c r="F848" s="9"/>
      <c r="G848" s="3"/>
      <c r="H848" s="3"/>
      <c r="I848" s="3"/>
    </row>
    <row r="849" customHeight="1" spans="1:9">
      <c r="A849" s="19"/>
      <c r="B849" s="20"/>
      <c r="C849" s="21"/>
      <c r="D849" s="21"/>
      <c r="E849" s="21"/>
      <c r="F849" s="9"/>
      <c r="G849" s="3"/>
      <c r="H849" s="3"/>
      <c r="I849" s="3"/>
    </row>
    <row r="850" customHeight="1" spans="1:9">
      <c r="A850" s="19"/>
      <c r="B850" s="20"/>
      <c r="C850" s="21"/>
      <c r="D850" s="21"/>
      <c r="E850" s="21"/>
      <c r="F850" s="9"/>
      <c r="G850" s="3"/>
      <c r="H850" s="3"/>
      <c r="I850" s="3"/>
    </row>
    <row r="851" customHeight="1" spans="1:9">
      <c r="A851" s="19"/>
      <c r="B851" s="20"/>
      <c r="C851" s="21"/>
      <c r="D851" s="21"/>
      <c r="E851" s="21"/>
      <c r="F851" s="9"/>
      <c r="G851" s="3"/>
      <c r="H851" s="3"/>
      <c r="I851" s="3"/>
    </row>
    <row r="852" customHeight="1" spans="1:9">
      <c r="A852" s="19"/>
      <c r="B852" s="20"/>
      <c r="C852" s="21"/>
      <c r="D852" s="21"/>
      <c r="E852" s="21"/>
      <c r="F852" s="9"/>
      <c r="G852" s="3"/>
      <c r="H852" s="3"/>
      <c r="I852" s="3"/>
    </row>
    <row r="853" customHeight="1" spans="1:9">
      <c r="A853" s="19"/>
      <c r="B853" s="20"/>
      <c r="C853" s="21"/>
      <c r="D853" s="21"/>
      <c r="E853" s="21"/>
      <c r="F853" s="9"/>
      <c r="G853" s="3"/>
      <c r="H853" s="3"/>
      <c r="I853" s="3"/>
    </row>
    <row r="854" customHeight="1" spans="1:9">
      <c r="A854" s="19"/>
      <c r="B854" s="20"/>
      <c r="C854" s="21"/>
      <c r="D854" s="21"/>
      <c r="E854" s="21"/>
      <c r="F854" s="9"/>
      <c r="G854" s="3"/>
      <c r="H854" s="3"/>
      <c r="I854" s="3"/>
    </row>
    <row r="855" customHeight="1" spans="1:9">
      <c r="A855" s="19"/>
      <c r="B855" s="20"/>
      <c r="C855" s="21"/>
      <c r="D855" s="21"/>
      <c r="E855" s="21"/>
      <c r="F855" s="9"/>
      <c r="G855" s="3"/>
      <c r="H855" s="3"/>
      <c r="I855" s="3"/>
    </row>
    <row r="856" customHeight="1" spans="1:9">
      <c r="A856" s="19"/>
      <c r="B856" s="20"/>
      <c r="C856" s="21"/>
      <c r="D856" s="21"/>
      <c r="E856" s="21"/>
      <c r="F856" s="9"/>
      <c r="G856" s="3"/>
      <c r="H856" s="3"/>
      <c r="I856" s="3"/>
    </row>
    <row r="857" customHeight="1" spans="1:9">
      <c r="A857" s="19"/>
      <c r="B857" s="20"/>
      <c r="C857" s="21"/>
      <c r="D857" s="21"/>
      <c r="E857" s="21"/>
      <c r="F857" s="9"/>
      <c r="G857" s="3"/>
      <c r="H857" s="3"/>
      <c r="I857" s="3"/>
    </row>
    <row r="858" customHeight="1" spans="1:9">
      <c r="A858" s="19"/>
      <c r="B858" s="20"/>
      <c r="C858" s="21"/>
      <c r="D858" s="21"/>
      <c r="E858" s="21"/>
      <c r="F858" s="9"/>
      <c r="G858" s="3"/>
      <c r="H858" s="3"/>
      <c r="I858" s="3"/>
    </row>
    <row r="859" customHeight="1" spans="1:9">
      <c r="A859" s="19"/>
      <c r="B859" s="20"/>
      <c r="C859" s="21"/>
      <c r="D859" s="21"/>
      <c r="E859" s="21"/>
      <c r="F859" s="9"/>
      <c r="G859" s="3"/>
      <c r="H859" s="3"/>
      <c r="I859" s="3"/>
    </row>
    <row r="860" customHeight="1" spans="1:9">
      <c r="A860" s="19"/>
      <c r="B860" s="20"/>
      <c r="C860" s="21"/>
      <c r="D860" s="21"/>
      <c r="E860" s="21"/>
      <c r="F860" s="9"/>
      <c r="G860" s="3"/>
      <c r="H860" s="3"/>
      <c r="I860" s="3"/>
    </row>
    <row r="861" customHeight="1" spans="1:9">
      <c r="A861" s="19"/>
      <c r="B861" s="20"/>
      <c r="C861" s="21"/>
      <c r="D861" s="21"/>
      <c r="E861" s="21"/>
      <c r="F861" s="9"/>
      <c r="G861" s="3"/>
      <c r="H861" s="3"/>
      <c r="I861" s="3"/>
    </row>
    <row r="862" customHeight="1" spans="1:9">
      <c r="A862" s="19"/>
      <c r="B862" s="20"/>
      <c r="C862" s="21"/>
      <c r="D862" s="21"/>
      <c r="E862" s="21"/>
      <c r="F862" s="9"/>
      <c r="G862" s="3"/>
      <c r="H862" s="3"/>
      <c r="I862" s="3"/>
    </row>
    <row r="863" customHeight="1" spans="1:9">
      <c r="A863" s="19"/>
      <c r="B863" s="20"/>
      <c r="C863" s="21"/>
      <c r="D863" s="21"/>
      <c r="E863" s="21"/>
      <c r="F863" s="9"/>
      <c r="G863" s="3"/>
      <c r="H863" s="3"/>
      <c r="I863" s="3"/>
    </row>
    <row r="864" customHeight="1" spans="1:9">
      <c r="A864" s="19"/>
      <c r="B864" s="20"/>
      <c r="C864" s="21"/>
      <c r="D864" s="21"/>
      <c r="E864" s="21"/>
      <c r="F864" s="9"/>
      <c r="G864" s="3"/>
      <c r="H864" s="3"/>
      <c r="I864" s="3"/>
    </row>
    <row r="865" customHeight="1" spans="1:9">
      <c r="A865" s="19"/>
      <c r="B865" s="20"/>
      <c r="C865" s="21"/>
      <c r="D865" s="21"/>
      <c r="E865" s="21"/>
      <c r="F865" s="9"/>
      <c r="G865" s="3"/>
      <c r="H865" s="3"/>
      <c r="I865" s="3"/>
    </row>
    <row r="866" customHeight="1" spans="1:9">
      <c r="A866" s="19"/>
      <c r="B866" s="20"/>
      <c r="C866" s="21"/>
      <c r="D866" s="21"/>
      <c r="E866" s="21"/>
      <c r="F866" s="9"/>
      <c r="G866" s="3"/>
      <c r="H866" s="3"/>
      <c r="I866" s="3"/>
    </row>
    <row r="867" customHeight="1" spans="1:9">
      <c r="A867" s="19"/>
      <c r="B867" s="20"/>
      <c r="C867" s="21"/>
      <c r="D867" s="21"/>
      <c r="E867" s="21"/>
      <c r="F867" s="9"/>
      <c r="G867" s="3"/>
      <c r="H867" s="3"/>
      <c r="I867" s="3"/>
    </row>
    <row r="868" customHeight="1" spans="1:9">
      <c r="A868" s="19"/>
      <c r="B868" s="20"/>
      <c r="C868" s="21"/>
      <c r="D868" s="21"/>
      <c r="E868" s="21"/>
      <c r="F868" s="9"/>
      <c r="G868" s="3"/>
      <c r="H868" s="3"/>
      <c r="I868" s="3"/>
    </row>
    <row r="869" customHeight="1" spans="1:9">
      <c r="A869" s="19"/>
      <c r="B869" s="20"/>
      <c r="C869" s="21"/>
      <c r="D869" s="21"/>
      <c r="E869" s="21"/>
      <c r="F869" s="9"/>
      <c r="G869" s="3"/>
      <c r="H869" s="3"/>
      <c r="I869" s="3"/>
    </row>
    <row r="870" customHeight="1" spans="1:9">
      <c r="A870" s="19"/>
      <c r="B870" s="20"/>
      <c r="C870" s="21"/>
      <c r="D870" s="21"/>
      <c r="E870" s="21"/>
      <c r="F870" s="9"/>
      <c r="G870" s="3"/>
      <c r="H870" s="3"/>
      <c r="I870" s="3"/>
    </row>
    <row r="871" customHeight="1" spans="1:9">
      <c r="A871" s="19"/>
      <c r="B871" s="20"/>
      <c r="C871" s="21"/>
      <c r="D871" s="21"/>
      <c r="E871" s="21"/>
      <c r="F871" s="9"/>
      <c r="G871" s="3"/>
      <c r="H871" s="3"/>
      <c r="I871" s="3"/>
    </row>
    <row r="872" customHeight="1" spans="1:9">
      <c r="A872" s="19"/>
      <c r="B872" s="20"/>
      <c r="C872" s="21"/>
      <c r="D872" s="21"/>
      <c r="E872" s="21"/>
      <c r="F872" s="9"/>
      <c r="G872" s="3"/>
      <c r="H872" s="3"/>
      <c r="I872" s="3"/>
    </row>
    <row r="873" customHeight="1" spans="1:9">
      <c r="A873" s="19"/>
      <c r="B873" s="20"/>
      <c r="C873" s="21"/>
      <c r="D873" s="21"/>
      <c r="E873" s="21"/>
      <c r="F873" s="9"/>
      <c r="G873" s="3"/>
      <c r="H873" s="3"/>
      <c r="I873" s="3"/>
    </row>
    <row r="874" customHeight="1" spans="1:9">
      <c r="A874" s="19"/>
      <c r="B874" s="20"/>
      <c r="C874" s="21"/>
      <c r="D874" s="21"/>
      <c r="E874" s="21"/>
      <c r="F874" s="9"/>
      <c r="G874" s="3"/>
      <c r="H874" s="3"/>
      <c r="I874" s="3"/>
    </row>
    <row r="875" customHeight="1" spans="1:9">
      <c r="A875" s="19"/>
      <c r="B875" s="20"/>
      <c r="C875" s="21"/>
      <c r="D875" s="21"/>
      <c r="E875" s="21"/>
      <c r="F875" s="9"/>
      <c r="G875" s="3"/>
      <c r="H875" s="3"/>
      <c r="I875" s="3"/>
    </row>
    <row r="876" customHeight="1" spans="1:9">
      <c r="A876" s="19"/>
      <c r="B876" s="20"/>
      <c r="C876" s="21"/>
      <c r="D876" s="21"/>
      <c r="E876" s="21"/>
      <c r="F876" s="9"/>
      <c r="G876" s="3"/>
      <c r="H876" s="3"/>
      <c r="I876" s="3"/>
    </row>
    <row r="877" customHeight="1" spans="1:9">
      <c r="A877" s="19"/>
      <c r="B877" s="20"/>
      <c r="C877" s="21"/>
      <c r="D877" s="21"/>
      <c r="E877" s="21"/>
      <c r="F877" s="9"/>
      <c r="G877" s="3"/>
      <c r="H877" s="3"/>
      <c r="I877" s="3"/>
    </row>
    <row r="878" customHeight="1" spans="1:9">
      <c r="A878" s="19"/>
      <c r="B878" s="20"/>
      <c r="C878" s="21"/>
      <c r="D878" s="21"/>
      <c r="E878" s="21"/>
      <c r="F878" s="9"/>
      <c r="G878" s="3"/>
      <c r="H878" s="3"/>
      <c r="I878" s="3"/>
    </row>
    <row r="879" customHeight="1" spans="1:9">
      <c r="A879" s="19"/>
      <c r="B879" s="20"/>
      <c r="C879" s="21"/>
      <c r="D879" s="21"/>
      <c r="E879" s="21"/>
      <c r="F879" s="9"/>
      <c r="G879" s="3"/>
      <c r="H879" s="3"/>
      <c r="I879" s="3"/>
    </row>
    <row r="880" customHeight="1" spans="1:9">
      <c r="A880" s="19"/>
      <c r="B880" s="20"/>
      <c r="C880" s="21"/>
      <c r="D880" s="21"/>
      <c r="E880" s="21"/>
      <c r="F880" s="9"/>
      <c r="G880" s="3"/>
      <c r="H880" s="3"/>
      <c r="I880" s="3"/>
    </row>
    <row r="881" customHeight="1" spans="1:9">
      <c r="A881" s="19"/>
      <c r="B881" s="20"/>
      <c r="C881" s="21"/>
      <c r="D881" s="21"/>
      <c r="E881" s="21"/>
      <c r="F881" s="9"/>
      <c r="G881" s="3"/>
      <c r="H881" s="3"/>
      <c r="I881" s="3"/>
    </row>
    <row r="882" customHeight="1" spans="1:9">
      <c r="A882" s="19"/>
      <c r="B882" s="20"/>
      <c r="C882" s="21"/>
      <c r="D882" s="21"/>
      <c r="E882" s="21"/>
      <c r="F882" s="9"/>
      <c r="G882" s="3"/>
      <c r="H882" s="3"/>
      <c r="I882" s="3"/>
    </row>
    <row r="883" customHeight="1" spans="1:9">
      <c r="A883" s="19"/>
      <c r="B883" s="20"/>
      <c r="C883" s="21"/>
      <c r="D883" s="21"/>
      <c r="E883" s="21"/>
      <c r="F883" s="9"/>
      <c r="G883" s="3"/>
      <c r="H883" s="3"/>
      <c r="I883" s="3"/>
    </row>
    <row r="884" customHeight="1" spans="1:9">
      <c r="A884" s="19"/>
      <c r="B884" s="20"/>
      <c r="C884" s="21"/>
      <c r="D884" s="21"/>
      <c r="E884" s="21"/>
      <c r="F884" s="9"/>
      <c r="G884" s="3"/>
      <c r="H884" s="3"/>
      <c r="I884" s="3"/>
    </row>
    <row r="885" customHeight="1" spans="1:9">
      <c r="A885" s="19"/>
      <c r="B885" s="20"/>
      <c r="C885" s="21"/>
      <c r="D885" s="21"/>
      <c r="E885" s="21"/>
      <c r="F885" s="9"/>
      <c r="G885" s="3"/>
      <c r="H885" s="3"/>
      <c r="I885" s="3"/>
    </row>
    <row r="886" customHeight="1" spans="1:9">
      <c r="A886" s="19"/>
      <c r="B886" s="20"/>
      <c r="C886" s="21"/>
      <c r="D886" s="21"/>
      <c r="E886" s="21"/>
      <c r="F886" s="9"/>
      <c r="G886" s="3"/>
      <c r="H886" s="3"/>
      <c r="I886" s="3"/>
    </row>
    <row r="887" customHeight="1" spans="1:9">
      <c r="A887" s="19"/>
      <c r="B887" s="20"/>
      <c r="C887" s="21"/>
      <c r="D887" s="21"/>
      <c r="E887" s="21"/>
      <c r="F887" s="9"/>
      <c r="G887" s="3"/>
      <c r="H887" s="3"/>
      <c r="I887" s="3"/>
    </row>
    <row r="888" customHeight="1" spans="1:9">
      <c r="A888" s="19"/>
      <c r="B888" s="20"/>
      <c r="C888" s="21"/>
      <c r="D888" s="21"/>
      <c r="E888" s="21"/>
      <c r="F888" s="9"/>
      <c r="G888" s="3"/>
      <c r="H888" s="3"/>
      <c r="I888" s="3"/>
    </row>
    <row r="889" customHeight="1" spans="1:9">
      <c r="A889" s="19"/>
      <c r="B889" s="20"/>
      <c r="C889" s="21"/>
      <c r="D889" s="21"/>
      <c r="E889" s="21"/>
      <c r="F889" s="9"/>
      <c r="G889" s="3"/>
      <c r="H889" s="3"/>
      <c r="I889" s="3"/>
    </row>
    <row r="890" customHeight="1" spans="1:9">
      <c r="A890" s="19"/>
      <c r="B890" s="20"/>
      <c r="C890" s="21"/>
      <c r="D890" s="21"/>
      <c r="E890" s="21"/>
      <c r="F890" s="9"/>
      <c r="G890" s="3"/>
      <c r="H890" s="3"/>
      <c r="I890" s="3"/>
    </row>
    <row r="891" customHeight="1" spans="1:9">
      <c r="A891" s="19"/>
      <c r="B891" s="20"/>
      <c r="C891" s="21"/>
      <c r="D891" s="21"/>
      <c r="E891" s="21"/>
      <c r="F891" s="9"/>
      <c r="G891" s="3"/>
      <c r="H891" s="3"/>
      <c r="I891" s="3"/>
    </row>
    <row r="892" customHeight="1" spans="1:9">
      <c r="A892" s="19"/>
      <c r="B892" s="20"/>
      <c r="C892" s="21"/>
      <c r="D892" s="21"/>
      <c r="E892" s="21"/>
      <c r="F892" s="9"/>
      <c r="G892" s="3"/>
      <c r="H892" s="3"/>
      <c r="I892" s="3"/>
    </row>
    <row r="893" customHeight="1" spans="1:9">
      <c r="A893" s="19"/>
      <c r="B893" s="20"/>
      <c r="C893" s="21"/>
      <c r="D893" s="21"/>
      <c r="E893" s="21"/>
      <c r="F893" s="9"/>
      <c r="G893" s="3"/>
      <c r="H893" s="3"/>
      <c r="I893" s="3"/>
    </row>
    <row r="894" customHeight="1" spans="1:9">
      <c r="A894" s="19"/>
      <c r="B894" s="20"/>
      <c r="C894" s="21"/>
      <c r="D894" s="21"/>
      <c r="E894" s="21"/>
      <c r="F894" s="9"/>
      <c r="G894" s="3"/>
      <c r="H894" s="3"/>
      <c r="I894" s="3"/>
    </row>
    <row r="895" customHeight="1" spans="1:9">
      <c r="A895" s="19"/>
      <c r="B895" s="20"/>
      <c r="C895" s="21"/>
      <c r="D895" s="21"/>
      <c r="E895" s="21"/>
      <c r="F895" s="9"/>
      <c r="G895" s="3"/>
      <c r="H895" s="3"/>
      <c r="I895" s="3"/>
    </row>
    <row r="896" customHeight="1" spans="1:9">
      <c r="A896" s="19"/>
      <c r="B896" s="20"/>
      <c r="C896" s="21"/>
      <c r="D896" s="21"/>
      <c r="E896" s="21"/>
      <c r="F896" s="9"/>
      <c r="G896" s="3"/>
      <c r="H896" s="3"/>
      <c r="I896" s="3"/>
    </row>
    <row r="897" customHeight="1" spans="1:9">
      <c r="A897" s="19"/>
      <c r="B897" s="20"/>
      <c r="C897" s="21"/>
      <c r="D897" s="21"/>
      <c r="E897" s="21"/>
      <c r="F897" s="9"/>
      <c r="G897" s="3"/>
      <c r="H897" s="3"/>
      <c r="I897" s="3"/>
    </row>
    <row r="898" customHeight="1" spans="1:9">
      <c r="A898" s="19"/>
      <c r="B898" s="20"/>
      <c r="C898" s="21"/>
      <c r="D898" s="21"/>
      <c r="E898" s="21"/>
      <c r="F898" s="9"/>
      <c r="G898" s="3"/>
      <c r="H898" s="3"/>
      <c r="I898" s="3"/>
    </row>
    <row r="899" customHeight="1" spans="1:9">
      <c r="A899" s="19"/>
      <c r="B899" s="20"/>
      <c r="C899" s="21"/>
      <c r="D899" s="21"/>
      <c r="E899" s="21"/>
      <c r="F899" s="9"/>
      <c r="G899" s="3"/>
      <c r="H899" s="3"/>
      <c r="I899" s="3"/>
    </row>
    <row r="900" customHeight="1" spans="1:9">
      <c r="A900" s="19"/>
      <c r="B900" s="20"/>
      <c r="C900" s="21"/>
      <c r="D900" s="21"/>
      <c r="E900" s="21"/>
      <c r="F900" s="9"/>
      <c r="G900" s="3"/>
      <c r="H900" s="3"/>
      <c r="I900" s="3"/>
    </row>
    <row r="901" customHeight="1" spans="1:9">
      <c r="A901" s="19"/>
      <c r="B901" s="20"/>
      <c r="C901" s="21"/>
      <c r="D901" s="21"/>
      <c r="E901" s="21"/>
      <c r="F901" s="9"/>
      <c r="G901" s="3"/>
      <c r="H901" s="3"/>
      <c r="I901" s="3"/>
    </row>
    <row r="902" customHeight="1" spans="1:9">
      <c r="A902" s="19"/>
      <c r="B902" s="20"/>
      <c r="C902" s="21"/>
      <c r="D902" s="21"/>
      <c r="E902" s="21"/>
      <c r="F902" s="9"/>
      <c r="G902" s="3"/>
      <c r="H902" s="3"/>
      <c r="I902" s="3"/>
    </row>
    <row r="903" customHeight="1" spans="1:9">
      <c r="A903" s="19"/>
      <c r="B903" s="20"/>
      <c r="C903" s="21"/>
      <c r="D903" s="21"/>
      <c r="E903" s="21"/>
      <c r="F903" s="9"/>
      <c r="G903" s="3"/>
      <c r="H903" s="3"/>
      <c r="I903" s="3"/>
    </row>
    <row r="904" customHeight="1" spans="1:9">
      <c r="A904" s="19"/>
      <c r="B904" s="20"/>
      <c r="C904" s="21"/>
      <c r="D904" s="21"/>
      <c r="E904" s="21"/>
      <c r="F904" s="9"/>
      <c r="G904" s="3"/>
      <c r="H904" s="3"/>
      <c r="I904" s="3"/>
    </row>
    <row r="905" customHeight="1" spans="1:9">
      <c r="A905" s="19"/>
      <c r="B905" s="20"/>
      <c r="C905" s="21"/>
      <c r="D905" s="21"/>
      <c r="E905" s="21"/>
      <c r="F905" s="9"/>
      <c r="G905" s="3"/>
      <c r="H905" s="3"/>
      <c r="I905" s="3"/>
    </row>
    <row r="906" customHeight="1" spans="1:9">
      <c r="A906" s="19"/>
      <c r="B906" s="20"/>
      <c r="C906" s="21"/>
      <c r="D906" s="21"/>
      <c r="E906" s="21"/>
      <c r="F906" s="9"/>
      <c r="G906" s="3"/>
      <c r="H906" s="3"/>
      <c r="I906" s="3"/>
    </row>
    <row r="907" customHeight="1" spans="1:9">
      <c r="A907" s="19"/>
      <c r="B907" s="20"/>
      <c r="C907" s="21"/>
      <c r="D907" s="21"/>
      <c r="E907" s="21"/>
      <c r="F907" s="9"/>
      <c r="G907" s="3"/>
      <c r="H907" s="3"/>
      <c r="I907" s="3"/>
    </row>
    <row r="908" customHeight="1" spans="1:9">
      <c r="A908" s="19"/>
      <c r="B908" s="20"/>
      <c r="C908" s="21"/>
      <c r="D908" s="21"/>
      <c r="E908" s="21"/>
      <c r="F908" s="9"/>
      <c r="G908" s="3"/>
      <c r="H908" s="3"/>
      <c r="I908" s="3"/>
    </row>
    <row r="909" customHeight="1" spans="1:9">
      <c r="A909" s="19"/>
      <c r="B909" s="20"/>
      <c r="C909" s="21"/>
      <c r="D909" s="21"/>
      <c r="E909" s="21"/>
      <c r="F909" s="9"/>
      <c r="G909" s="3"/>
      <c r="H909" s="3"/>
      <c r="I909" s="3"/>
    </row>
    <row r="910" customHeight="1" spans="1:9">
      <c r="A910" s="19"/>
      <c r="B910" s="20"/>
      <c r="C910" s="21"/>
      <c r="D910" s="21"/>
      <c r="E910" s="21"/>
      <c r="F910" s="9"/>
      <c r="G910" s="3"/>
      <c r="H910" s="3"/>
      <c r="I910" s="3"/>
    </row>
    <row r="911" customHeight="1" spans="1:9">
      <c r="A911" s="19"/>
      <c r="B911" s="20"/>
      <c r="C911" s="21"/>
      <c r="D911" s="21"/>
      <c r="E911" s="21"/>
      <c r="F911" s="9"/>
      <c r="G911" s="3"/>
      <c r="H911" s="3"/>
      <c r="I911" s="3"/>
    </row>
    <row r="912" customHeight="1" spans="1:9">
      <c r="A912" s="19"/>
      <c r="B912" s="20"/>
      <c r="C912" s="21"/>
      <c r="D912" s="21"/>
      <c r="E912" s="21"/>
      <c r="F912" s="9"/>
      <c r="G912" s="3"/>
      <c r="H912" s="3"/>
      <c r="I912" s="3"/>
    </row>
    <row r="913" customHeight="1" spans="1:9">
      <c r="A913" s="19"/>
      <c r="B913" s="20"/>
      <c r="C913" s="21"/>
      <c r="D913" s="21"/>
      <c r="E913" s="21"/>
      <c r="F913" s="9"/>
      <c r="G913" s="3"/>
      <c r="H913" s="3"/>
      <c r="I913" s="3"/>
    </row>
    <row r="914" customHeight="1" spans="1:9">
      <c r="A914" s="19"/>
      <c r="B914" s="20"/>
      <c r="C914" s="21"/>
      <c r="D914" s="21"/>
      <c r="E914" s="21"/>
      <c r="F914" s="9"/>
      <c r="G914" s="3"/>
      <c r="H914" s="3"/>
      <c r="I914" s="3"/>
    </row>
    <row r="915" customHeight="1" spans="1:9">
      <c r="A915" s="19"/>
      <c r="B915" s="20"/>
      <c r="C915" s="21"/>
      <c r="D915" s="21"/>
      <c r="E915" s="21"/>
      <c r="F915" s="9"/>
      <c r="G915" s="3"/>
      <c r="H915" s="3"/>
      <c r="I915" s="3"/>
    </row>
    <row r="916" customHeight="1" spans="1:9">
      <c r="A916" s="19"/>
      <c r="B916" s="20"/>
      <c r="C916" s="21"/>
      <c r="D916" s="21"/>
      <c r="E916" s="21"/>
      <c r="F916" s="9"/>
      <c r="G916" s="3"/>
      <c r="H916" s="3"/>
      <c r="I916" s="3"/>
    </row>
    <row r="917" customHeight="1" spans="1:9">
      <c r="A917" s="19"/>
      <c r="B917" s="20"/>
      <c r="C917" s="21"/>
      <c r="D917" s="21"/>
      <c r="E917" s="21"/>
      <c r="F917" s="9"/>
      <c r="G917" s="3"/>
      <c r="H917" s="3"/>
      <c r="I917" s="3"/>
    </row>
    <row r="918" customHeight="1" spans="1:9">
      <c r="A918" s="19"/>
      <c r="B918" s="20"/>
      <c r="C918" s="21"/>
      <c r="D918" s="21"/>
      <c r="E918" s="21"/>
      <c r="F918" s="9"/>
      <c r="G918" s="3"/>
      <c r="H918" s="3"/>
      <c r="I918" s="3"/>
    </row>
    <row r="919" customHeight="1" spans="1:9">
      <c r="A919" s="19"/>
      <c r="B919" s="20"/>
      <c r="C919" s="21"/>
      <c r="D919" s="21"/>
      <c r="E919" s="21"/>
      <c r="F919" s="9"/>
      <c r="G919" s="3"/>
      <c r="H919" s="3"/>
      <c r="I919" s="3"/>
    </row>
    <row r="920" customHeight="1" spans="1:9">
      <c r="A920" s="19"/>
      <c r="B920" s="20"/>
      <c r="C920" s="21"/>
      <c r="D920" s="21"/>
      <c r="E920" s="21"/>
      <c r="F920" s="9"/>
      <c r="G920" s="3"/>
      <c r="H920" s="3"/>
      <c r="I920" s="3"/>
    </row>
    <row r="921" customHeight="1" spans="1:9">
      <c r="A921" s="19"/>
      <c r="B921" s="20"/>
      <c r="C921" s="21"/>
      <c r="D921" s="21"/>
      <c r="E921" s="21"/>
      <c r="F921" s="9"/>
      <c r="G921" s="3"/>
      <c r="H921" s="3"/>
      <c r="I921" s="3"/>
    </row>
    <row r="922" customHeight="1" spans="1:9">
      <c r="A922" s="19"/>
      <c r="B922" s="20"/>
      <c r="C922" s="21"/>
      <c r="D922" s="21"/>
      <c r="E922" s="21"/>
      <c r="F922" s="9"/>
      <c r="G922" s="3"/>
      <c r="H922" s="3"/>
      <c r="I922" s="3"/>
    </row>
    <row r="923" customHeight="1" spans="1:9">
      <c r="A923" s="19"/>
      <c r="B923" s="20"/>
      <c r="C923" s="21"/>
      <c r="D923" s="21"/>
      <c r="E923" s="21"/>
      <c r="F923" s="9"/>
      <c r="G923" s="3"/>
      <c r="H923" s="3"/>
      <c r="I923" s="3"/>
    </row>
    <row r="924" customHeight="1" spans="1:9">
      <c r="A924" s="19"/>
      <c r="B924" s="20"/>
      <c r="C924" s="21"/>
      <c r="D924" s="21"/>
      <c r="E924" s="21"/>
      <c r="F924" s="9"/>
      <c r="G924" s="3"/>
      <c r="H924" s="3"/>
      <c r="I924" s="3"/>
    </row>
    <row r="925" customHeight="1" spans="1:9">
      <c r="A925" s="19"/>
      <c r="B925" s="20"/>
      <c r="C925" s="21"/>
      <c r="D925" s="21"/>
      <c r="E925" s="21"/>
      <c r="F925" s="9"/>
      <c r="G925" s="3"/>
      <c r="H925" s="3"/>
      <c r="I925" s="3"/>
    </row>
    <row r="926" customHeight="1" spans="1:9">
      <c r="A926" s="19"/>
      <c r="B926" s="20"/>
      <c r="C926" s="21"/>
      <c r="D926" s="21"/>
      <c r="E926" s="21"/>
      <c r="F926" s="9"/>
      <c r="G926" s="3"/>
      <c r="H926" s="3"/>
      <c r="I926" s="3"/>
    </row>
    <row r="927" customHeight="1" spans="1:9">
      <c r="A927" s="19"/>
      <c r="B927" s="20"/>
      <c r="C927" s="21"/>
      <c r="D927" s="21"/>
      <c r="E927" s="21"/>
      <c r="F927" s="9"/>
      <c r="G927" s="3"/>
      <c r="H927" s="3"/>
      <c r="I927" s="3"/>
    </row>
    <row r="928" customHeight="1" spans="1:9">
      <c r="A928" s="19"/>
      <c r="B928" s="20"/>
      <c r="C928" s="21"/>
      <c r="D928" s="21"/>
      <c r="E928" s="21"/>
      <c r="F928" s="9"/>
      <c r="G928" s="3"/>
      <c r="H928" s="3"/>
      <c r="I928" s="3"/>
    </row>
    <row r="929" customHeight="1" spans="1:9">
      <c r="A929" s="19"/>
      <c r="B929" s="20"/>
      <c r="C929" s="21"/>
      <c r="D929" s="21"/>
      <c r="E929" s="21"/>
      <c r="F929" s="9"/>
      <c r="G929" s="3"/>
      <c r="H929" s="3"/>
      <c r="I929" s="3"/>
    </row>
    <row r="930" customHeight="1" spans="1:9">
      <c r="A930" s="19"/>
      <c r="B930" s="20"/>
      <c r="C930" s="21"/>
      <c r="D930" s="21"/>
      <c r="E930" s="21"/>
      <c r="F930" s="9"/>
      <c r="G930" s="3"/>
      <c r="H930" s="3"/>
      <c r="I930" s="3"/>
    </row>
    <row r="931" customHeight="1" spans="1:9">
      <c r="A931" s="19"/>
      <c r="B931" s="20"/>
      <c r="C931" s="21"/>
      <c r="D931" s="21"/>
      <c r="E931" s="21"/>
      <c r="F931" s="9"/>
      <c r="G931" s="3"/>
      <c r="H931" s="3"/>
      <c r="I931" s="3"/>
    </row>
    <row r="932" customHeight="1" spans="1:9">
      <c r="A932" s="19"/>
      <c r="B932" s="20"/>
      <c r="C932" s="21"/>
      <c r="D932" s="21"/>
      <c r="E932" s="21"/>
      <c r="F932" s="9"/>
      <c r="G932" s="3"/>
      <c r="H932" s="3"/>
      <c r="I932" s="3"/>
    </row>
    <row r="933" customHeight="1" spans="1:9">
      <c r="A933" s="19"/>
      <c r="B933" s="20"/>
      <c r="C933" s="21"/>
      <c r="D933" s="21"/>
      <c r="E933" s="21"/>
      <c r="F933" s="9"/>
      <c r="G933" s="3"/>
      <c r="H933" s="3"/>
      <c r="I933" s="3"/>
    </row>
    <row r="934" customHeight="1" spans="1:9">
      <c r="A934" s="19"/>
      <c r="B934" s="20"/>
      <c r="C934" s="21"/>
      <c r="D934" s="21"/>
      <c r="E934" s="21"/>
      <c r="F934" s="9"/>
      <c r="G934" s="3"/>
      <c r="H934" s="3"/>
      <c r="I934" s="3"/>
    </row>
    <row r="935" customHeight="1" spans="1:9">
      <c r="A935" s="19"/>
      <c r="B935" s="20"/>
      <c r="C935" s="21"/>
      <c r="D935" s="21"/>
      <c r="E935" s="21"/>
      <c r="F935" s="9"/>
      <c r="G935" s="3"/>
      <c r="H935" s="3"/>
      <c r="I935" s="3"/>
    </row>
    <row r="936" customHeight="1" spans="1:9">
      <c r="A936" s="19"/>
      <c r="B936" s="20"/>
      <c r="C936" s="21"/>
      <c r="D936" s="21"/>
      <c r="E936" s="21"/>
      <c r="F936" s="9"/>
      <c r="G936" s="3"/>
      <c r="H936" s="3"/>
      <c r="I936" s="3"/>
    </row>
    <row r="937" customHeight="1" spans="1:9">
      <c r="A937" s="19"/>
      <c r="B937" s="20"/>
      <c r="C937" s="21"/>
      <c r="D937" s="21"/>
      <c r="E937" s="21"/>
      <c r="F937" s="9"/>
      <c r="G937" s="3"/>
      <c r="H937" s="3"/>
      <c r="I937" s="3"/>
    </row>
    <row r="938" customHeight="1" spans="1:9">
      <c r="A938" s="19"/>
      <c r="B938" s="20"/>
      <c r="C938" s="21"/>
      <c r="D938" s="21"/>
      <c r="E938" s="21"/>
      <c r="F938" s="9"/>
      <c r="G938" s="3"/>
      <c r="H938" s="3"/>
      <c r="I938" s="3"/>
    </row>
    <row r="939" customHeight="1" spans="1:9">
      <c r="A939" s="19"/>
      <c r="B939" s="20"/>
      <c r="C939" s="21"/>
      <c r="D939" s="21"/>
      <c r="E939" s="21"/>
      <c r="F939" s="9"/>
      <c r="G939" s="3"/>
      <c r="H939" s="3"/>
      <c r="I939" s="3"/>
    </row>
    <row r="940" customHeight="1" spans="1:9">
      <c r="A940" s="19"/>
      <c r="B940" s="20"/>
      <c r="C940" s="21"/>
      <c r="D940" s="21"/>
      <c r="E940" s="21"/>
      <c r="F940" s="9"/>
      <c r="G940" s="3"/>
      <c r="H940" s="3"/>
      <c r="I940" s="3"/>
    </row>
    <row r="941" customHeight="1" spans="1:9">
      <c r="A941" s="19"/>
      <c r="B941" s="20"/>
      <c r="C941" s="21"/>
      <c r="D941" s="21"/>
      <c r="E941" s="21"/>
      <c r="F941" s="9"/>
      <c r="G941" s="3"/>
      <c r="H941" s="3"/>
      <c r="I941" s="3"/>
    </row>
    <row r="942" customHeight="1" spans="1:9">
      <c r="A942" s="19"/>
      <c r="B942" s="20"/>
      <c r="C942" s="21"/>
      <c r="D942" s="21"/>
      <c r="E942" s="21"/>
      <c r="F942" s="9"/>
      <c r="G942" s="3"/>
      <c r="H942" s="3"/>
      <c r="I942" s="3"/>
    </row>
    <row r="943" customHeight="1" spans="1:9">
      <c r="A943" s="19"/>
      <c r="B943" s="20"/>
      <c r="C943" s="21"/>
      <c r="D943" s="21"/>
      <c r="E943" s="21"/>
      <c r="F943" s="9"/>
      <c r="G943" s="3"/>
      <c r="H943" s="3"/>
      <c r="I943" s="3"/>
    </row>
    <row r="944" customHeight="1" spans="1:9">
      <c r="A944" s="19"/>
      <c r="B944" s="20"/>
      <c r="C944" s="21"/>
      <c r="D944" s="21"/>
      <c r="E944" s="21"/>
      <c r="F944" s="9"/>
      <c r="G944" s="3"/>
      <c r="H944" s="3"/>
      <c r="I944" s="3"/>
    </row>
    <row r="945" customHeight="1" spans="1:9">
      <c r="A945" s="19"/>
      <c r="B945" s="20"/>
      <c r="C945" s="21"/>
      <c r="D945" s="21"/>
      <c r="E945" s="21"/>
      <c r="F945" s="9"/>
      <c r="G945" s="3"/>
      <c r="H945" s="3"/>
      <c r="I945" s="3"/>
    </row>
    <row r="946" customHeight="1" spans="1:9">
      <c r="A946" s="19"/>
      <c r="B946" s="20"/>
      <c r="C946" s="21"/>
      <c r="D946" s="21"/>
      <c r="E946" s="21"/>
      <c r="F946" s="9"/>
      <c r="G946" s="3"/>
      <c r="H946" s="3"/>
      <c r="I946" s="3"/>
    </row>
    <row r="947" customHeight="1" spans="1:9">
      <c r="A947" s="19"/>
      <c r="B947" s="20"/>
      <c r="C947" s="21"/>
      <c r="D947" s="21"/>
      <c r="E947" s="21"/>
      <c r="F947" s="9"/>
      <c r="G947" s="3"/>
      <c r="H947" s="3"/>
      <c r="I947" s="3"/>
    </row>
    <row r="948" customHeight="1" spans="1:9">
      <c r="A948" s="19"/>
      <c r="B948" s="20"/>
      <c r="C948" s="21"/>
      <c r="D948" s="21"/>
      <c r="E948" s="21"/>
      <c r="F948" s="9"/>
      <c r="G948" s="3"/>
      <c r="H948" s="3"/>
      <c r="I948" s="3"/>
    </row>
    <row r="949" customHeight="1" spans="1:9">
      <c r="A949" s="19"/>
      <c r="B949" s="20"/>
      <c r="C949" s="21"/>
      <c r="D949" s="21"/>
      <c r="E949" s="21"/>
      <c r="F949" s="9"/>
      <c r="G949" s="3"/>
      <c r="H949" s="3"/>
      <c r="I949" s="3"/>
    </row>
    <row r="950" customHeight="1" spans="1:9">
      <c r="A950" s="19"/>
      <c r="B950" s="20"/>
      <c r="C950" s="21"/>
      <c r="D950" s="21"/>
      <c r="E950" s="21"/>
      <c r="F950" s="9"/>
      <c r="G950" s="3"/>
      <c r="H950" s="3"/>
      <c r="I950" s="3"/>
    </row>
    <row r="951" customHeight="1" spans="1:9">
      <c r="A951" s="19"/>
      <c r="B951" s="20"/>
      <c r="C951" s="21"/>
      <c r="D951" s="21"/>
      <c r="E951" s="21"/>
      <c r="F951" s="9"/>
      <c r="G951" s="3"/>
      <c r="H951" s="3"/>
      <c r="I951" s="3"/>
    </row>
    <row r="952" customHeight="1" spans="1:9">
      <c r="A952" s="19"/>
      <c r="B952" s="20"/>
      <c r="C952" s="21"/>
      <c r="D952" s="21"/>
      <c r="E952" s="21"/>
      <c r="F952" s="9"/>
      <c r="G952" s="3"/>
      <c r="H952" s="3"/>
      <c r="I952" s="3"/>
    </row>
    <row r="953" customHeight="1" spans="1:9">
      <c r="A953" s="19"/>
      <c r="B953" s="20"/>
      <c r="C953" s="21"/>
      <c r="D953" s="21"/>
      <c r="E953" s="21"/>
      <c r="F953" s="9"/>
      <c r="G953" s="3"/>
      <c r="H953" s="3"/>
      <c r="I953" s="3"/>
    </row>
    <row r="954" customHeight="1" spans="1:9">
      <c r="A954" s="19"/>
      <c r="B954" s="20"/>
      <c r="C954" s="21"/>
      <c r="D954" s="21"/>
      <c r="E954" s="21"/>
      <c r="F954" s="9"/>
      <c r="G954" s="3"/>
      <c r="H954" s="3"/>
      <c r="I954" s="3"/>
    </row>
    <row r="955" customHeight="1" spans="1:9">
      <c r="A955" s="19"/>
      <c r="B955" s="20"/>
      <c r="C955" s="21"/>
      <c r="D955" s="21"/>
      <c r="E955" s="21"/>
      <c r="F955" s="9"/>
      <c r="G955" s="3"/>
      <c r="H955" s="3"/>
      <c r="I955" s="3"/>
    </row>
    <row r="956" customHeight="1" spans="1:9">
      <c r="A956" s="19"/>
      <c r="B956" s="20"/>
      <c r="C956" s="21"/>
      <c r="D956" s="21"/>
      <c r="E956" s="21"/>
      <c r="F956" s="9"/>
      <c r="G956" s="3"/>
      <c r="H956" s="3"/>
      <c r="I956" s="3"/>
    </row>
    <row r="957" customHeight="1" spans="1:9">
      <c r="A957" s="19"/>
      <c r="B957" s="20"/>
      <c r="C957" s="21"/>
      <c r="D957" s="21"/>
      <c r="E957" s="21"/>
      <c r="F957" s="9"/>
      <c r="G957" s="3"/>
      <c r="H957" s="3"/>
      <c r="I957" s="3"/>
    </row>
    <row r="958" customHeight="1" spans="1:9">
      <c r="A958" s="19"/>
      <c r="B958" s="20"/>
      <c r="C958" s="21"/>
      <c r="D958" s="21"/>
      <c r="E958" s="21"/>
      <c r="F958" s="9"/>
      <c r="G958" s="3"/>
      <c r="H958" s="3"/>
      <c r="I958" s="3"/>
    </row>
    <row r="959" customHeight="1" spans="1:9">
      <c r="A959" s="19"/>
      <c r="B959" s="20"/>
      <c r="C959" s="21"/>
      <c r="D959" s="21"/>
      <c r="E959" s="21"/>
      <c r="F959" s="9"/>
      <c r="G959" s="3"/>
      <c r="H959" s="3"/>
      <c r="I959" s="3"/>
    </row>
    <row r="960" customHeight="1" spans="1:9">
      <c r="A960" s="19"/>
      <c r="B960" s="20"/>
      <c r="C960" s="21"/>
      <c r="D960" s="21"/>
      <c r="E960" s="21"/>
      <c r="F960" s="9"/>
      <c r="G960" s="3"/>
      <c r="H960" s="3"/>
      <c r="I960" s="3"/>
    </row>
    <row r="961" customHeight="1" spans="1:9">
      <c r="A961" s="19"/>
      <c r="B961" s="20"/>
      <c r="C961" s="21"/>
      <c r="D961" s="21"/>
      <c r="E961" s="21"/>
      <c r="F961" s="9"/>
      <c r="G961" s="3"/>
      <c r="H961" s="3"/>
      <c r="I961" s="3"/>
    </row>
    <row r="962" customHeight="1" spans="1:9">
      <c r="A962" s="19"/>
      <c r="B962" s="20"/>
      <c r="C962" s="21"/>
      <c r="D962" s="21"/>
      <c r="E962" s="21"/>
      <c r="F962" s="9"/>
      <c r="G962" s="3"/>
      <c r="H962" s="3"/>
      <c r="I962" s="3"/>
    </row>
    <row r="963" customHeight="1" spans="1:9">
      <c r="A963" s="19"/>
      <c r="B963" s="20"/>
      <c r="C963" s="21"/>
      <c r="D963" s="21"/>
      <c r="E963" s="21"/>
      <c r="F963" s="9"/>
      <c r="G963" s="3"/>
      <c r="H963" s="3"/>
      <c r="I963" s="3"/>
    </row>
    <row r="964" customHeight="1" spans="1:9">
      <c r="A964" s="19"/>
      <c r="B964" s="20"/>
      <c r="C964" s="21"/>
      <c r="D964" s="21"/>
      <c r="E964" s="21"/>
      <c r="F964" s="9"/>
      <c r="G964" s="3"/>
      <c r="H964" s="3"/>
      <c r="I964" s="3"/>
    </row>
    <row r="965" customHeight="1" spans="1:9">
      <c r="A965" s="19"/>
      <c r="B965" s="20"/>
      <c r="C965" s="21"/>
      <c r="D965" s="21"/>
      <c r="E965" s="21"/>
      <c r="F965" s="9"/>
      <c r="G965" s="3"/>
      <c r="H965" s="3"/>
      <c r="I965" s="3"/>
    </row>
    <row r="966" customHeight="1" spans="1:9">
      <c r="A966" s="19"/>
      <c r="B966" s="20"/>
      <c r="C966" s="21"/>
      <c r="D966" s="21"/>
      <c r="E966" s="21"/>
      <c r="F966" s="9"/>
      <c r="G966" s="3"/>
      <c r="H966" s="3"/>
      <c r="I966" s="3"/>
    </row>
    <row r="967" customHeight="1" spans="1:9">
      <c r="A967" s="19"/>
      <c r="B967" s="20"/>
      <c r="C967" s="21"/>
      <c r="D967" s="21"/>
      <c r="E967" s="21"/>
      <c r="F967" s="9"/>
      <c r="G967" s="3"/>
      <c r="H967" s="3"/>
      <c r="I967" s="3"/>
    </row>
    <row r="968" customHeight="1" spans="1:9">
      <c r="A968" s="19"/>
      <c r="B968" s="20"/>
      <c r="C968" s="21"/>
      <c r="D968" s="21"/>
      <c r="E968" s="21"/>
      <c r="F968" s="9"/>
      <c r="G968" s="3"/>
      <c r="H968" s="3"/>
      <c r="I968" s="3"/>
    </row>
    <row r="969" customHeight="1" spans="1:9">
      <c r="A969" s="19"/>
      <c r="B969" s="20"/>
      <c r="C969" s="21"/>
      <c r="D969" s="21"/>
      <c r="E969" s="21"/>
      <c r="F969" s="9"/>
      <c r="G969" s="3"/>
      <c r="H969" s="3"/>
      <c r="I969" s="3"/>
    </row>
    <row r="970" customHeight="1" spans="1:9">
      <c r="A970" s="19"/>
      <c r="B970" s="20"/>
      <c r="C970" s="21"/>
      <c r="D970" s="21"/>
      <c r="E970" s="21"/>
      <c r="F970" s="9"/>
      <c r="G970" s="3"/>
      <c r="H970" s="3"/>
      <c r="I970" s="3"/>
    </row>
    <row r="971" customHeight="1" spans="1:9">
      <c r="A971" s="19"/>
      <c r="B971" s="20"/>
      <c r="C971" s="21"/>
      <c r="D971" s="21"/>
      <c r="E971" s="21"/>
      <c r="F971" s="9"/>
      <c r="G971" s="3"/>
      <c r="H971" s="3"/>
      <c r="I971" s="3"/>
    </row>
    <row r="972" customHeight="1" spans="1:9">
      <c r="A972" s="19"/>
      <c r="B972" s="20"/>
      <c r="C972" s="21"/>
      <c r="D972" s="21"/>
      <c r="E972" s="21"/>
      <c r="F972" s="9"/>
      <c r="G972" s="3"/>
      <c r="H972" s="3"/>
      <c r="I972" s="3"/>
    </row>
    <row r="973" customHeight="1" spans="1:9">
      <c r="A973" s="19"/>
      <c r="B973" s="20"/>
      <c r="C973" s="21"/>
      <c r="D973" s="21"/>
      <c r="E973" s="21"/>
      <c r="F973" s="9"/>
      <c r="G973" s="3"/>
      <c r="H973" s="3"/>
      <c r="I973" s="3"/>
    </row>
    <row r="974" customHeight="1" spans="1:9">
      <c r="A974" s="19"/>
      <c r="B974" s="20"/>
      <c r="C974" s="21"/>
      <c r="D974" s="21"/>
      <c r="E974" s="21"/>
      <c r="F974" s="9"/>
      <c r="G974" s="3"/>
      <c r="H974" s="3"/>
      <c r="I974" s="3"/>
    </row>
    <row r="975" customHeight="1" spans="1:9">
      <c r="A975" s="19"/>
      <c r="B975" s="20"/>
      <c r="C975" s="21"/>
      <c r="D975" s="21"/>
      <c r="E975" s="21"/>
      <c r="F975" s="9"/>
      <c r="G975" s="3"/>
      <c r="H975" s="3"/>
      <c r="I975" s="3"/>
    </row>
    <row r="976" customHeight="1" spans="1:9">
      <c r="A976" s="19"/>
      <c r="B976" s="20"/>
      <c r="C976" s="21"/>
      <c r="D976" s="21"/>
      <c r="E976" s="21"/>
      <c r="F976" s="9"/>
      <c r="G976" s="3"/>
      <c r="H976" s="3"/>
      <c r="I976" s="3"/>
    </row>
    <row r="977" customHeight="1" spans="1:9">
      <c r="A977" s="19"/>
      <c r="B977" s="20"/>
      <c r="C977" s="21"/>
      <c r="D977" s="21"/>
      <c r="E977" s="21"/>
      <c r="F977" s="9"/>
      <c r="G977" s="3"/>
      <c r="H977" s="3"/>
      <c r="I977" s="3"/>
    </row>
    <row r="978" customHeight="1" spans="1:9">
      <c r="A978" s="19"/>
      <c r="B978" s="20"/>
      <c r="C978" s="21"/>
      <c r="D978" s="21"/>
      <c r="E978" s="21"/>
      <c r="F978" s="9"/>
      <c r="G978" s="3"/>
      <c r="H978" s="3"/>
      <c r="I978" s="3"/>
    </row>
    <row r="979" customHeight="1" spans="1:9">
      <c r="A979" s="19"/>
      <c r="B979" s="20"/>
      <c r="C979" s="21"/>
      <c r="D979" s="21"/>
      <c r="E979" s="21"/>
      <c r="F979" s="9"/>
      <c r="G979" s="3"/>
      <c r="H979" s="3"/>
      <c r="I979" s="3"/>
    </row>
    <row r="980" customHeight="1" spans="1:9">
      <c r="A980" s="19"/>
      <c r="B980" s="20"/>
      <c r="C980" s="21"/>
      <c r="D980" s="21"/>
      <c r="E980" s="21"/>
      <c r="F980" s="9"/>
      <c r="G980" s="3"/>
      <c r="H980" s="3"/>
      <c r="I980" s="3"/>
    </row>
    <row r="981" customHeight="1" spans="1:9">
      <c r="A981" s="19"/>
      <c r="B981" s="20"/>
      <c r="C981" s="21"/>
      <c r="D981" s="21"/>
      <c r="E981" s="21"/>
      <c r="F981" s="9"/>
      <c r="G981" s="3"/>
      <c r="H981" s="3"/>
      <c r="I981" s="3"/>
    </row>
    <row r="982" customHeight="1" spans="1:9">
      <c r="A982" s="19"/>
      <c r="B982" s="20"/>
      <c r="C982" s="21"/>
      <c r="D982" s="21"/>
      <c r="E982" s="21"/>
      <c r="F982" s="9"/>
      <c r="G982" s="3"/>
      <c r="H982" s="3"/>
      <c r="I982" s="3"/>
    </row>
    <row r="983" customHeight="1" spans="1:9">
      <c r="A983" s="19"/>
      <c r="B983" s="20"/>
      <c r="C983" s="21"/>
      <c r="D983" s="21"/>
      <c r="E983" s="21"/>
      <c r="F983" s="9"/>
      <c r="G983" s="3"/>
      <c r="H983" s="3"/>
      <c r="I983" s="3"/>
    </row>
    <row r="984" customHeight="1" spans="1:9">
      <c r="A984" s="19"/>
      <c r="B984" s="20"/>
      <c r="C984" s="21"/>
      <c r="D984" s="21"/>
      <c r="E984" s="21"/>
      <c r="F984" s="9"/>
      <c r="G984" s="3"/>
      <c r="H984" s="3"/>
      <c r="I984" s="3"/>
    </row>
    <row r="985" customHeight="1" spans="1:9">
      <c r="A985" s="19"/>
      <c r="B985" s="20"/>
      <c r="C985" s="21"/>
      <c r="D985" s="21"/>
      <c r="E985" s="21"/>
      <c r="F985" s="9"/>
      <c r="G985" s="3"/>
      <c r="H985" s="3"/>
      <c r="I985" s="3"/>
    </row>
    <row r="986" customHeight="1" spans="1:9">
      <c r="A986" s="19"/>
      <c r="B986" s="20"/>
      <c r="C986" s="21"/>
      <c r="D986" s="21"/>
      <c r="E986" s="21"/>
      <c r="F986" s="9"/>
      <c r="G986" s="3"/>
      <c r="H986" s="3"/>
      <c r="I986" s="3"/>
    </row>
    <row r="987" customHeight="1" spans="1:9">
      <c r="A987" s="19"/>
      <c r="B987" s="20"/>
      <c r="C987" s="21"/>
      <c r="D987" s="21"/>
      <c r="E987" s="21"/>
      <c r="F987" s="9"/>
      <c r="G987" s="3"/>
      <c r="H987" s="3"/>
      <c r="I987" s="3"/>
    </row>
    <row r="988" customHeight="1" spans="1:9">
      <c r="A988" s="19"/>
      <c r="B988" s="20"/>
      <c r="C988" s="21"/>
      <c r="D988" s="21"/>
      <c r="E988" s="21"/>
      <c r="F988" s="9"/>
      <c r="G988" s="3"/>
      <c r="H988" s="3"/>
      <c r="I988" s="3"/>
    </row>
    <row r="989" customHeight="1" spans="1:9">
      <c r="A989" s="19"/>
      <c r="B989" s="20"/>
      <c r="C989" s="21"/>
      <c r="D989" s="21"/>
      <c r="E989" s="21"/>
      <c r="F989" s="9"/>
      <c r="G989" s="3"/>
      <c r="H989" s="3"/>
      <c r="I989" s="3"/>
    </row>
    <row r="990" customHeight="1" spans="1:9">
      <c r="A990" s="19"/>
      <c r="B990" s="20"/>
      <c r="C990" s="21"/>
      <c r="D990" s="21"/>
      <c r="E990" s="21"/>
      <c r="F990" s="9"/>
      <c r="G990" s="3"/>
      <c r="H990" s="3"/>
      <c r="I990" s="3"/>
    </row>
    <row r="991" customHeight="1" spans="1:9">
      <c r="A991" s="19"/>
      <c r="B991" s="20"/>
      <c r="C991" s="21"/>
      <c r="D991" s="21"/>
      <c r="E991" s="21"/>
      <c r="F991" s="9"/>
      <c r="G991" s="3"/>
      <c r="H991" s="3"/>
      <c r="I991" s="3"/>
    </row>
    <row r="992" customHeight="1" spans="1:9">
      <c r="A992" s="19"/>
      <c r="B992" s="20"/>
      <c r="C992" s="21"/>
      <c r="D992" s="21"/>
      <c r="E992" s="21"/>
      <c r="F992" s="9"/>
      <c r="G992" s="3"/>
      <c r="H992" s="3"/>
      <c r="I992" s="3"/>
    </row>
    <row r="993" customHeight="1" spans="1:9">
      <c r="A993" s="19"/>
      <c r="B993" s="20"/>
      <c r="C993" s="21"/>
      <c r="D993" s="21"/>
      <c r="E993" s="21"/>
      <c r="F993" s="9"/>
      <c r="G993" s="3"/>
      <c r="H993" s="3"/>
      <c r="I993" s="3"/>
    </row>
    <row r="994" customHeight="1" spans="1:9">
      <c r="A994" s="19"/>
      <c r="B994" s="20"/>
      <c r="C994" s="21"/>
      <c r="D994" s="21"/>
      <c r="E994" s="21"/>
      <c r="F994" s="9"/>
      <c r="G994" s="3"/>
      <c r="H994" s="3"/>
      <c r="I994" s="3"/>
    </row>
    <row r="995" customHeight="1" spans="1:9">
      <c r="A995" s="19"/>
      <c r="B995" s="20"/>
      <c r="C995" s="21"/>
      <c r="D995" s="21"/>
      <c r="E995" s="21"/>
      <c r="F995" s="9"/>
      <c r="G995" s="3"/>
      <c r="H995" s="3"/>
      <c r="I995" s="3"/>
    </row>
    <row r="996" customHeight="1" spans="1:9">
      <c r="A996" s="19"/>
      <c r="B996" s="20"/>
      <c r="C996" s="21"/>
      <c r="D996" s="21"/>
      <c r="E996" s="21"/>
      <c r="F996" s="9"/>
      <c r="G996" s="3"/>
      <c r="H996" s="3"/>
      <c r="I996" s="3"/>
    </row>
    <row r="997" customHeight="1" spans="1:9">
      <c r="A997" s="19"/>
      <c r="B997" s="20"/>
      <c r="C997" s="21"/>
      <c r="D997" s="21"/>
      <c r="E997" s="21"/>
      <c r="F997" s="9"/>
      <c r="G997" s="3"/>
      <c r="H997" s="3"/>
      <c r="I997" s="3"/>
    </row>
    <row r="998" customHeight="1" spans="1:9">
      <c r="A998" s="19"/>
      <c r="B998" s="20"/>
      <c r="C998" s="21"/>
      <c r="D998" s="21"/>
      <c r="E998" s="21"/>
      <c r="F998" s="9"/>
      <c r="G998" s="3"/>
      <c r="H998" s="3"/>
      <c r="I998" s="3"/>
    </row>
    <row r="999" customHeight="1" spans="1:9">
      <c r="A999" s="19"/>
      <c r="B999" s="20"/>
      <c r="C999" s="21"/>
      <c r="D999" s="21"/>
      <c r="E999" s="21"/>
      <c r="F999" s="9"/>
      <c r="G999" s="3"/>
      <c r="H999" s="3"/>
      <c r="I999" s="3"/>
    </row>
    <row r="1000" customHeight="1" spans="1:9">
      <c r="A1000" s="19"/>
      <c r="B1000" s="20"/>
      <c r="C1000" s="21"/>
      <c r="D1000" s="21"/>
      <c r="E1000" s="21"/>
      <c r="F1000" s="9"/>
      <c r="G1000" s="3"/>
      <c r="H1000" s="3"/>
      <c r="I1000" s="3"/>
    </row>
    <row r="1001" customHeight="1" spans="1:9">
      <c r="A1001" s="19"/>
      <c r="B1001" s="20"/>
      <c r="C1001" s="21"/>
      <c r="D1001" s="21"/>
      <c r="E1001" s="21"/>
      <c r="F1001" s="9"/>
      <c r="G1001" s="3"/>
      <c r="H1001" s="3"/>
      <c r="I1001" s="3"/>
    </row>
    <row r="1002" customHeight="1" spans="1:9">
      <c r="A1002" s="19"/>
      <c r="B1002" s="20"/>
      <c r="C1002" s="21"/>
      <c r="D1002" s="21"/>
      <c r="E1002" s="21"/>
      <c r="F1002" s="9"/>
      <c r="G1002" s="3"/>
      <c r="H1002" s="3"/>
      <c r="I1002" s="3"/>
    </row>
    <row r="1003" customHeight="1" spans="1:9">
      <c r="A1003" s="19"/>
      <c r="B1003" s="20"/>
      <c r="C1003" s="21"/>
      <c r="D1003" s="21"/>
      <c r="E1003" s="21"/>
      <c r="F1003" s="9"/>
      <c r="G1003" s="3"/>
      <c r="H1003" s="3"/>
      <c r="I1003" s="3"/>
    </row>
    <row r="1004" customHeight="1" spans="1:9">
      <c r="A1004" s="19"/>
      <c r="B1004" s="20"/>
      <c r="C1004" s="21"/>
      <c r="D1004" s="21"/>
      <c r="E1004" s="21"/>
      <c r="F1004" s="9"/>
      <c r="G1004" s="3"/>
      <c r="H1004" s="3"/>
      <c r="I1004" s="3"/>
    </row>
    <row r="1005" customHeight="1" spans="1:9">
      <c r="A1005" s="19"/>
      <c r="B1005" s="20"/>
      <c r="C1005" s="21"/>
      <c r="D1005" s="21"/>
      <c r="E1005" s="21"/>
      <c r="F1005" s="9"/>
      <c r="G1005" s="3"/>
      <c r="H1005" s="3"/>
      <c r="I1005" s="3"/>
    </row>
    <row r="1006" customHeight="1" spans="1:9">
      <c r="A1006" s="19"/>
      <c r="B1006" s="20"/>
      <c r="C1006" s="21"/>
      <c r="D1006" s="21"/>
      <c r="E1006" s="21"/>
      <c r="F1006" s="9"/>
      <c r="G1006" s="3"/>
      <c r="H1006" s="3"/>
      <c r="I1006" s="3"/>
    </row>
    <row r="1007" customHeight="1" spans="1:9">
      <c r="A1007" s="19"/>
      <c r="B1007" s="20"/>
      <c r="C1007" s="21"/>
      <c r="D1007" s="21"/>
      <c r="E1007" s="21"/>
      <c r="F1007" s="9"/>
      <c r="G1007" s="3"/>
      <c r="H1007" s="3"/>
      <c r="I1007" s="3"/>
    </row>
    <row r="1008" customHeight="1" spans="1:9">
      <c r="A1008" s="19"/>
      <c r="B1008" s="20"/>
      <c r="C1008" s="21"/>
      <c r="D1008" s="21"/>
      <c r="E1008" s="21"/>
      <c r="F1008" s="9"/>
      <c r="G1008" s="3"/>
      <c r="H1008" s="3"/>
      <c r="I1008" s="3"/>
    </row>
    <row r="1009" customHeight="1" spans="1:9">
      <c r="A1009" s="19"/>
      <c r="B1009" s="20"/>
      <c r="C1009" s="21"/>
      <c r="D1009" s="21"/>
      <c r="E1009" s="21"/>
      <c r="F1009" s="9"/>
      <c r="G1009" s="3"/>
      <c r="H1009" s="3"/>
      <c r="I1009" s="3"/>
    </row>
    <row r="1010" customHeight="1" spans="1:9">
      <c r="A1010" s="19"/>
      <c r="B1010" s="20"/>
      <c r="C1010" s="21"/>
      <c r="D1010" s="21"/>
      <c r="E1010" s="21"/>
      <c r="F1010" s="9"/>
      <c r="G1010" s="3"/>
      <c r="H1010" s="3"/>
      <c r="I1010" s="3"/>
    </row>
    <row r="1011" customHeight="1" spans="1:9">
      <c r="A1011" s="19"/>
      <c r="B1011" s="20"/>
      <c r="C1011" s="21"/>
      <c r="D1011" s="21"/>
      <c r="E1011" s="21"/>
      <c r="F1011" s="9"/>
      <c r="G1011" s="3"/>
      <c r="H1011" s="3"/>
      <c r="I1011" s="3"/>
    </row>
    <row r="1012" customHeight="1" spans="1:9">
      <c r="A1012" s="19"/>
      <c r="B1012" s="20"/>
      <c r="C1012" s="21"/>
      <c r="D1012" s="21"/>
      <c r="E1012" s="21"/>
      <c r="F1012" s="9"/>
      <c r="G1012" s="3"/>
      <c r="H1012" s="3"/>
      <c r="I1012" s="3"/>
    </row>
    <row r="1013" customHeight="1" spans="1:9">
      <c r="A1013" s="19"/>
      <c r="B1013" s="20"/>
      <c r="C1013" s="21"/>
      <c r="D1013" s="21"/>
      <c r="E1013" s="21"/>
      <c r="F1013" s="9"/>
      <c r="G1013" s="3"/>
      <c r="H1013" s="3"/>
      <c r="I1013" s="3"/>
    </row>
    <row r="1014" customHeight="1" spans="1:9">
      <c r="A1014" s="19"/>
      <c r="B1014" s="20"/>
      <c r="C1014" s="21"/>
      <c r="D1014" s="21"/>
      <c r="E1014" s="21"/>
      <c r="F1014" s="9"/>
      <c r="G1014" s="3"/>
      <c r="H1014" s="3"/>
      <c r="I1014" s="3"/>
    </row>
    <row r="1015" customHeight="1" spans="1:9">
      <c r="A1015" s="19"/>
      <c r="B1015" s="20"/>
      <c r="C1015" s="21"/>
      <c r="D1015" s="21"/>
      <c r="E1015" s="21"/>
      <c r="F1015" s="9"/>
      <c r="G1015" s="3"/>
      <c r="H1015" s="3"/>
      <c r="I1015" s="3"/>
    </row>
    <row r="1016" customHeight="1" spans="1:9">
      <c r="A1016" s="19"/>
      <c r="B1016" s="20"/>
      <c r="C1016" s="21"/>
      <c r="D1016" s="21"/>
      <c r="E1016" s="21"/>
      <c r="F1016" s="9"/>
      <c r="G1016" s="3"/>
      <c r="H1016" s="3"/>
      <c r="I1016" s="3"/>
    </row>
    <row r="1017" customHeight="1" spans="1:9">
      <c r="A1017" s="19"/>
      <c r="B1017" s="20"/>
      <c r="C1017" s="21"/>
      <c r="D1017" s="21"/>
      <c r="E1017" s="21"/>
      <c r="F1017" s="9"/>
      <c r="G1017" s="3"/>
      <c r="H1017" s="3"/>
      <c r="I1017" s="3"/>
    </row>
    <row r="1018" customHeight="1" spans="1:9">
      <c r="A1018" s="19"/>
      <c r="B1018" s="20"/>
      <c r="C1018" s="21"/>
      <c r="D1018" s="21"/>
      <c r="E1018" s="21"/>
      <c r="F1018" s="9"/>
      <c r="G1018" s="3"/>
      <c r="H1018" s="3"/>
      <c r="I1018" s="3"/>
    </row>
    <row r="1019" customHeight="1" spans="1:9">
      <c r="A1019" s="19"/>
      <c r="B1019" s="20"/>
      <c r="C1019" s="21"/>
      <c r="D1019" s="21"/>
      <c r="E1019" s="21"/>
      <c r="F1019" s="9"/>
      <c r="G1019" s="3"/>
      <c r="H1019" s="3"/>
      <c r="I1019" s="3"/>
    </row>
  </sheetData>
  <autoFilter xmlns:etc="http://www.wps.cn/officeDocument/2017/etCustomData" ref="B1:I201" etc:filterBottomFollowUsedRange="0">
    <extLst/>
  </autoFilter>
  <dataValidations count="3">
    <dataValidation type="list" allowBlank="1" showErrorMessage="1" sqref="C2:C201">
      <formula1>"Travel,Accomodation and Sustenance,Entertainment and Hospitality,Training,Other"</formula1>
    </dataValidation>
    <dataValidation type="list" allowBlank="1" showErrorMessage="1" sqref="D2:D201">
      <formula1>"Policy Violated,Policy Not Violated"</formula1>
    </dataValidation>
    <dataValidation type="list" allowBlank="1" showErrorMessage="1" sqref="E2:E201">
      <formula1>"Fully Reimbursable,Partially Reimbursable,Not Reimbursable,Further Clarification Required"</formula1>
    </dataValidation>
  </dataValidation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9"/>
  <sheetViews>
    <sheetView workbookViewId="0">
      <selection activeCell="A1" sqref="A1"/>
    </sheetView>
  </sheetViews>
  <sheetFormatPr defaultColWidth="12.6272727272727" defaultRowHeight="15.75" customHeight="1"/>
  <cols>
    <col min="1" max="1" width="38.2545454545455" customWidth="1"/>
    <col min="2" max="2" width="23.8818181818182" customWidth="1"/>
    <col min="3" max="3" width="23.5" customWidth="1"/>
    <col min="4" max="4" width="25.2545454545455" customWidth="1"/>
    <col min="5" max="5" width="25.5" customWidth="1"/>
    <col min="6" max="6" width="25.3818181818182" customWidth="1"/>
    <col min="7" max="7" width="25.2545454545455" customWidth="1"/>
  </cols>
  <sheetData>
    <row r="1" customHeight="1" spans="1:7">
      <c r="A1" s="1" t="s">
        <v>553</v>
      </c>
      <c r="B1" s="2" t="s">
        <v>31</v>
      </c>
      <c r="C1" s="2" t="s">
        <v>35</v>
      </c>
      <c r="D1" s="3" t="s">
        <v>40</v>
      </c>
      <c r="E1" s="3" t="s">
        <v>43</v>
      </c>
      <c r="F1" s="3" t="s">
        <v>46</v>
      </c>
      <c r="G1" s="3" t="s">
        <v>49</v>
      </c>
    </row>
    <row r="2" customHeight="1" spans="1:7">
      <c r="A2" s="1" t="s">
        <v>554</v>
      </c>
      <c r="B2" s="1" t="s">
        <v>555</v>
      </c>
      <c r="C2" s="1" t="s">
        <v>556</v>
      </c>
      <c r="D2" s="1" t="s">
        <v>557</v>
      </c>
      <c r="E2" s="1" t="s">
        <v>558</v>
      </c>
      <c r="F2" s="1" t="s">
        <v>559</v>
      </c>
      <c r="G2" s="4" t="s">
        <v>560</v>
      </c>
    </row>
    <row r="3" customHeight="1" spans="1:7">
      <c r="A3" s="1" t="s">
        <v>561</v>
      </c>
      <c r="B3" s="1" t="s">
        <v>562</v>
      </c>
      <c r="C3" s="1" t="s">
        <v>563</v>
      </c>
      <c r="D3" s="1" t="s">
        <v>564</v>
      </c>
      <c r="E3" s="1" t="s">
        <v>565</v>
      </c>
      <c r="F3" s="1" t="s">
        <v>566</v>
      </c>
      <c r="G3" s="4" t="s">
        <v>567</v>
      </c>
    </row>
    <row r="4" customHeight="1" spans="1:7">
      <c r="A4" s="1" t="s">
        <v>568</v>
      </c>
      <c r="B4" s="1" t="s">
        <v>569</v>
      </c>
      <c r="C4" s="1" t="s">
        <v>570</v>
      </c>
      <c r="D4" s="1" t="s">
        <v>571</v>
      </c>
      <c r="E4" s="1" t="s">
        <v>571</v>
      </c>
      <c r="F4" s="1" t="s">
        <v>572</v>
      </c>
      <c r="G4" s="1" t="s">
        <v>573</v>
      </c>
    </row>
    <row r="5" customHeight="1" spans="1:7">
      <c r="A5" s="1" t="s">
        <v>574</v>
      </c>
      <c r="B5" s="1" t="s">
        <v>575</v>
      </c>
      <c r="C5" s="1" t="s">
        <v>576</v>
      </c>
      <c r="D5" s="1" t="s">
        <v>577</v>
      </c>
      <c r="E5" s="1" t="s">
        <v>578</v>
      </c>
      <c r="F5" s="1" t="s">
        <v>579</v>
      </c>
      <c r="G5" s="1" t="s">
        <v>580</v>
      </c>
    </row>
    <row r="6" customHeight="1" spans="1:7">
      <c r="A6" s="5" t="s">
        <v>581</v>
      </c>
      <c r="B6" s="1" t="s">
        <v>582</v>
      </c>
      <c r="C6" s="1" t="s">
        <v>583</v>
      </c>
      <c r="D6" s="1" t="s">
        <v>584</v>
      </c>
      <c r="E6" s="1" t="s">
        <v>585</v>
      </c>
      <c r="F6" s="1" t="s">
        <v>586</v>
      </c>
      <c r="G6" s="1" t="s">
        <v>587</v>
      </c>
    </row>
    <row r="7" customHeight="1" spans="1:11">
      <c r="A7" s="1" t="s">
        <v>588</v>
      </c>
      <c r="B7" s="1" t="s">
        <v>589</v>
      </c>
      <c r="C7" s="1" t="s">
        <v>590</v>
      </c>
      <c r="D7" s="1" t="s">
        <v>591</v>
      </c>
      <c r="E7" s="1" t="s">
        <v>592</v>
      </c>
      <c r="F7" s="1" t="s">
        <v>593</v>
      </c>
      <c r="G7" s="1" t="s">
        <v>594</v>
      </c>
      <c r="H7" s="1" t="s">
        <v>595</v>
      </c>
      <c r="I7" s="1" t="s">
        <v>596</v>
      </c>
      <c r="J7" s="1" t="s">
        <v>587</v>
      </c>
      <c r="K7" s="1" t="s">
        <v>597</v>
      </c>
    </row>
    <row r="8" customHeight="1" spans="1:11">
      <c r="A8" s="1" t="s">
        <v>598</v>
      </c>
      <c r="B8" s="1" t="s">
        <v>599</v>
      </c>
      <c r="C8" s="1" t="s">
        <v>600</v>
      </c>
      <c r="D8" s="1" t="s">
        <v>601</v>
      </c>
      <c r="E8" s="1" t="s">
        <v>602</v>
      </c>
      <c r="F8" s="1" t="s">
        <v>603</v>
      </c>
      <c r="G8" s="1" t="s">
        <v>604</v>
      </c>
      <c r="H8" s="1" t="s">
        <v>605</v>
      </c>
      <c r="I8" s="1" t="s">
        <v>587</v>
      </c>
      <c r="J8" s="1" t="s">
        <v>587</v>
      </c>
      <c r="K8" s="1" t="s">
        <v>606</v>
      </c>
    </row>
    <row r="9" customHeight="1" spans="1:7">
      <c r="A9" s="1" t="s">
        <v>607</v>
      </c>
      <c r="B9" s="1" t="s">
        <v>608</v>
      </c>
      <c r="C9" s="1" t="s">
        <v>609</v>
      </c>
      <c r="D9" s="1" t="s">
        <v>610</v>
      </c>
      <c r="E9" s="1"/>
      <c r="F9" s="1"/>
      <c r="G9" s="1"/>
    </row>
    <row r="10" customHeight="1" spans="1:7">
      <c r="A10" s="1"/>
      <c r="B10" s="1"/>
      <c r="C10" s="1"/>
      <c r="D10" s="1"/>
      <c r="E10" s="1"/>
      <c r="F10" s="1"/>
      <c r="G10" s="1"/>
    </row>
    <row r="11" customHeight="1" spans="1:7">
      <c r="A11" s="1"/>
      <c r="B11" s="1"/>
      <c r="C11" s="1"/>
      <c r="D11" s="1"/>
      <c r="E11" s="1"/>
      <c r="F11" s="1"/>
      <c r="G11" s="1"/>
    </row>
    <row r="12" customHeight="1" spans="1:7">
      <c r="A12" s="1"/>
      <c r="B12" s="1"/>
      <c r="C12" s="1"/>
      <c r="D12" s="1"/>
      <c r="E12" s="1"/>
      <c r="F12" s="1"/>
      <c r="G12" s="1"/>
    </row>
    <row r="13" customHeight="1" spans="1:7">
      <c r="A13" s="1"/>
      <c r="B13" s="1"/>
      <c r="C13" s="1"/>
      <c r="D13" s="1"/>
      <c r="E13" s="1"/>
      <c r="F13" s="1"/>
      <c r="G13" s="1"/>
    </row>
    <row r="14" customHeight="1" spans="1:7">
      <c r="A14" s="1"/>
      <c r="B14" s="1"/>
      <c r="C14" s="1"/>
      <c r="D14" s="1"/>
      <c r="E14" s="1"/>
      <c r="F14" s="1"/>
      <c r="G14" s="1"/>
    </row>
    <row r="15" customHeight="1" spans="1:7">
      <c r="A15" s="1"/>
      <c r="B15" s="1"/>
      <c r="C15" s="1"/>
      <c r="D15" s="1"/>
      <c r="E15" s="1"/>
      <c r="F15" s="1"/>
      <c r="G15" s="1"/>
    </row>
    <row r="16" customHeight="1" spans="1:7">
      <c r="A16" s="1"/>
      <c r="B16" s="1"/>
      <c r="C16" s="1"/>
      <c r="D16" s="1"/>
      <c r="E16" s="1"/>
      <c r="F16" s="1"/>
      <c r="G16" s="1"/>
    </row>
    <row r="17" customHeight="1" spans="1:7">
      <c r="A17" s="1"/>
      <c r="B17" s="1"/>
      <c r="C17" s="1"/>
      <c r="D17" s="1"/>
      <c r="E17" s="1"/>
      <c r="F17" s="1"/>
      <c r="G17" s="1"/>
    </row>
    <row r="18" customHeight="1" spans="1:6">
      <c r="A18" s="1"/>
      <c r="B18" s="1"/>
      <c r="C18" s="1"/>
      <c r="D18" s="1"/>
      <c r="E18" s="1"/>
      <c r="F18" s="1"/>
    </row>
    <row r="19" customHeight="1" spans="1:6">
      <c r="A19" s="1"/>
      <c r="B19" s="1"/>
      <c r="C19" s="1"/>
      <c r="D19" s="1"/>
      <c r="E19" s="1"/>
      <c r="F19" s="1"/>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Summary</vt:lpstr>
      <vt:lpstr>Data</vt:lpstr>
      <vt:lpstr>Gemma2b_it_prompt_engineering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彳亍</cp:lastModifiedBy>
  <dcterms:created xsi:type="dcterms:W3CDTF">2024-06-25T20:46:00Z</dcterms:created>
  <dcterms:modified xsi:type="dcterms:W3CDTF">2024-07-12T02:14:33Z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2052-12.1.0.17468</vt:lpwstr>
  </property>
  <property fmtid="{D5CDD505-2E9C-101B-9397-08002B2CF9AE}" pid="3" name="ICV">
    <vt:lpwstr>AAB70811AC3E43C384002F7FF916E1B1_12</vt:lpwstr>
  </property>
</Properties>
</file>