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ropbox\Dropbox\EV\2015 Hardware\__Master Bill of Materials (mBoM)\"/>
    </mc:Choice>
  </mc:AlternateContent>
  <bookViews>
    <workbookView xWindow="0" yWindow="120" windowWidth="23040" windowHeight="985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4" i="2"/>
  <c r="F5" i="2"/>
  <c r="F6" i="2"/>
  <c r="F7" i="2"/>
  <c r="F8" i="2"/>
  <c r="F9" i="2"/>
  <c r="F10" i="2"/>
  <c r="F11" i="2"/>
  <c r="F12" i="2"/>
  <c r="F15" i="2"/>
  <c r="F16" i="2"/>
  <c r="F4" i="2"/>
  <c r="I18" i="2" l="1"/>
  <c r="F18" i="2"/>
  <c r="F121" i="1"/>
  <c r="F122" i="1"/>
  <c r="F123" i="1"/>
  <c r="F125" i="1"/>
  <c r="F126" i="1"/>
  <c r="F127" i="1"/>
  <c r="F128" i="1"/>
  <c r="F129" i="1"/>
  <c r="F117" i="1" l="1"/>
  <c r="F118" i="1"/>
  <c r="F119" i="1"/>
  <c r="F120" i="1"/>
  <c r="F76" i="1"/>
  <c r="F77" i="1"/>
  <c r="F78" i="1"/>
  <c r="F79" i="1"/>
  <c r="F80" i="1"/>
  <c r="F81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44" i="1"/>
  <c r="F145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116" i="1"/>
  <c r="F2" i="1"/>
  <c r="F136" i="1" l="1"/>
</calcChain>
</file>

<file path=xl/sharedStrings.xml><?xml version="1.0" encoding="utf-8"?>
<sst xmlns="http://schemas.openxmlformats.org/spreadsheetml/2006/main" count="290" uniqueCount="229">
  <si>
    <t>Safety</t>
  </si>
  <si>
    <t>Driver e-stop</t>
  </si>
  <si>
    <t>Inertia switch</t>
  </si>
  <si>
    <t>Reuse</t>
  </si>
  <si>
    <t>Buy</t>
  </si>
  <si>
    <t>Overtravel switch</t>
  </si>
  <si>
    <t>Item</t>
  </si>
  <si>
    <t>Status</t>
  </si>
  <si>
    <t>Link</t>
  </si>
  <si>
    <t>Price</t>
  </si>
  <si>
    <t>Horn</t>
  </si>
  <si>
    <t>Banana jacks</t>
  </si>
  <si>
    <t>Category</t>
  </si>
  <si>
    <t>Dash</t>
  </si>
  <si>
    <t>Lights</t>
  </si>
  <si>
    <t>Qty</t>
  </si>
  <si>
    <t>Torque sensors</t>
  </si>
  <si>
    <t>Buttons</t>
  </si>
  <si>
    <t>Quick Disco connector</t>
  </si>
  <si>
    <t>Batteries</t>
  </si>
  <si>
    <t>LV BMS</t>
  </si>
  <si>
    <t>Enclosure</t>
  </si>
  <si>
    <t>LV</t>
  </si>
  <si>
    <t>Sensors</t>
  </si>
  <si>
    <t>Speed Sensors</t>
  </si>
  <si>
    <t>HV</t>
  </si>
  <si>
    <t>High power cable</t>
  </si>
  <si>
    <t>High power connectors</t>
  </si>
  <si>
    <t>Motor</t>
  </si>
  <si>
    <t>Motor Controller</t>
  </si>
  <si>
    <t>Fuses</t>
  </si>
  <si>
    <t>AIR's</t>
  </si>
  <si>
    <t>E-meter</t>
  </si>
  <si>
    <t>Buy/Sample</t>
  </si>
  <si>
    <t>Manual Disconnects</t>
  </si>
  <si>
    <t>Cell sense wire</t>
  </si>
  <si>
    <t>Cell sense connectors</t>
  </si>
  <si>
    <t>Slave comm wire</t>
  </si>
  <si>
    <t>Slave comm connectors</t>
  </si>
  <si>
    <t>Slave mounting</t>
  </si>
  <si>
    <t>Cinch Enclosure</t>
  </si>
  <si>
    <t>Cinch Connector 1</t>
  </si>
  <si>
    <t>Cinch Connector 2</t>
  </si>
  <si>
    <t>Half power cable</t>
  </si>
  <si>
    <t>Half power connectors</t>
  </si>
  <si>
    <t>Pre/Dis-charge resistors</t>
  </si>
  <si>
    <t>IMD</t>
  </si>
  <si>
    <t>HV Accumulator connector (M)</t>
  </si>
  <si>
    <t>HV Accumulator connector (F)</t>
  </si>
  <si>
    <t>LV Accumulator connector (M)</t>
  </si>
  <si>
    <t>LV Accumulator connector (F)</t>
  </si>
  <si>
    <t>m27s00-18t62t14-3</t>
  </si>
  <si>
    <t>^ milspec PN for 18awg, orange, shielded, 2conductor</t>
  </si>
  <si>
    <t>HV Cable clip 1</t>
  </si>
  <si>
    <t>3D printed</t>
  </si>
  <si>
    <t>Aux</t>
  </si>
  <si>
    <t>Upper e-stop</t>
  </si>
  <si>
    <t>TSAL Connector</t>
  </si>
  <si>
    <t>HV sense cable</t>
  </si>
  <si>
    <t>HV sense connectors</t>
  </si>
  <si>
    <t>reuse</t>
  </si>
  <si>
    <t>sample</t>
  </si>
  <si>
    <t>pickit3</t>
  </si>
  <si>
    <t>stering wheel buttons</t>
  </si>
  <si>
    <t>OBD</t>
  </si>
  <si>
    <t xml:space="preserve">Debug </t>
  </si>
  <si>
    <t>switch</t>
  </si>
  <si>
    <t>APP</t>
  </si>
  <si>
    <t>http://www.digikey.com/product-detail/en/C3960BA/1091-1030-ND/2747861</t>
  </si>
  <si>
    <t>http://www.digikey.com/product-detail/en/A-LED8-1AAAS-MR7-1/AE10580-ND/2295437</t>
  </si>
  <si>
    <t>Bar light</t>
  </si>
  <si>
    <t>buy</t>
  </si>
  <si>
    <t>http://www.adafruit.com/products/1721</t>
  </si>
  <si>
    <t>http://www.champcable.com/product/exrad-fx-1000-volt-shielded-cable</t>
  </si>
  <si>
    <t>HVD Box</t>
  </si>
  <si>
    <t>resistor</t>
  </si>
  <si>
    <t>relay</t>
  </si>
  <si>
    <t>Energy meter connectors</t>
  </si>
  <si>
    <t>sense wire fuses</t>
  </si>
  <si>
    <t>sense wire</t>
  </si>
  <si>
    <t>sense wire connectors</t>
  </si>
  <si>
    <t>http://www.newark.com/banner-engineering/ssa-eb1p-02/ssa-eb1-panel-mount-emergency/dp/78X7789</t>
  </si>
  <si>
    <t>http://www.mouser.com/ProductDetail/EAO/51-259025/?qs=sGAEpiMZZMu9%252bhgzJMTM4i4eV399ZGHurWp6XQtE%252brWnuHWjWmhKCw%3d%3d</t>
  </si>
  <si>
    <t>CLS1322-075</t>
  </si>
  <si>
    <t>http://www.summitracing.com/parts/pco-5575pt/overview/</t>
  </si>
  <si>
    <t>Master Killswitches (TSMS)</t>
  </si>
  <si>
    <t>Master Killswitches (GLVM)</t>
  </si>
  <si>
    <t>http://www.summitracing.com/parts/gfr-3101/overview/</t>
  </si>
  <si>
    <t>Cooling</t>
  </si>
  <si>
    <t>pump</t>
  </si>
  <si>
    <t>flow rate sensors</t>
  </si>
  <si>
    <t>http://www.spalautomotive.com/eng/products/view_axial.aspx?id=VA01-BP90_LL-79S</t>
  </si>
  <si>
    <t>http://www.batteryspace.com/high-power-polymer-li-ion-cell-3-7v-10-ah-9759156-5c-37wh-50a-rate-----ul-listed-un38-3-passed-3-0.aspx</t>
  </si>
  <si>
    <t>designed</t>
  </si>
  <si>
    <t>Charger</t>
  </si>
  <si>
    <t>1:1 TX</t>
  </si>
  <si>
    <t>http://emotorwerks.com/products/online-store/product/show/10-smartcharge-12000-a-12kw-universal-voltage-ev-charger-fully-assembled-tested</t>
  </si>
  <si>
    <t>http://www.digikey.com/product-detail/en/MED2500/TE2295-ND/2505459</t>
  </si>
  <si>
    <t>Tot</t>
  </si>
  <si>
    <t>Donated</t>
  </si>
  <si>
    <t>Total cost</t>
  </si>
  <si>
    <t>Water fan</t>
  </si>
  <si>
    <t>Battery fan</t>
  </si>
  <si>
    <t>http://www.mouser.com/ProductDetail/Sanyo-Denki/109R0824G402/?qs=sGAEpiMZZMt8mcbdCMUjUwqN2g2vl2HWQoS4Y21B2e4%3d</t>
  </si>
  <si>
    <t>http://www.frozencpu.com/products/19451/koo-356/Koolance_Coolant_Inline_Temperature_Sensor_10K_Ohm_-_Black_SEN-TPL010K.html?tl=g30c229s579</t>
  </si>
  <si>
    <t>Temp sensor</t>
  </si>
  <si>
    <t>http://www.frozencpu.com/products/23235/koo-395/Koolance_Coolant_Inline_Flow_Meter_w_Temperature_Sensor_10K_Ohm_-_Black_SEN-FM18T10.html?tl=g30c229s582</t>
  </si>
  <si>
    <t>http://www.mouser.com/ProductDetail/Mallory-Sonalert/PT-4532PLQ/?qs=8wHch9UpSvZg%252bj9Mftplrg%3D%3D</t>
  </si>
  <si>
    <t>http://www.digikey.com/product-detail/en/BU-31607-2/314-1218-ND/2688311</t>
  </si>
  <si>
    <t>http://www.digikey.com/product-detail/en/BU-31607-0/314-1217-ND/2688310</t>
  </si>
  <si>
    <t>steering sensor</t>
  </si>
  <si>
    <t>http://www.digikey.com/product-detail/en/284TBBK103A26A1/CT3038-ND/3045553</t>
  </si>
  <si>
    <t>http://www.digikey.com/product-detail/en/C016%2020C003%20100%2012/361-1090-ND/1036134</t>
  </si>
  <si>
    <t>donated</t>
  </si>
  <si>
    <t>fuse holder</t>
  </si>
  <si>
    <t>http://www.te.com/catalog/pn/en/1-776163-2?RQPN=1-776163-2</t>
  </si>
  <si>
    <t>http://www.te.com/catalog/pn/en/1-776087-2?RQPN=1-776087-2</t>
  </si>
  <si>
    <t>23pos receptacle</t>
  </si>
  <si>
    <t>35pos receptacle</t>
  </si>
  <si>
    <t>Card mounts (pins)</t>
  </si>
  <si>
    <t>Card Mounts (sides)</t>
  </si>
  <si>
    <t>http://www.digikey.com/product-detail/en/PPPC322LFBN-RC/S7135-ND/810271</t>
  </si>
  <si>
    <t>Cinch fasteners</t>
  </si>
  <si>
    <t>http://www.cinch.com/products/modular-integrated-connector-enclosure/modice-connector-enclosures-and-headers/#assembly</t>
  </si>
  <si>
    <t>http://www.mouser.com/ProductDetail/Schurter/31010125/?qs=sGAEpiMZZMtRmoYvq3OwzLeNEgjmA3zS6OYFpo%2fNMRU%3d</t>
  </si>
  <si>
    <t>Plug</t>
  </si>
  <si>
    <t>Plug terminals</t>
  </si>
  <si>
    <t>Receptacle</t>
  </si>
  <si>
    <t>Receptacle pins</t>
  </si>
  <si>
    <t>19429-0045</t>
  </si>
  <si>
    <t>19417 Male Crimp Terminals</t>
  </si>
  <si>
    <t>19418-0002</t>
  </si>
  <si>
    <t>19420 Female Crimp Terminal</t>
  </si>
  <si>
    <t>Plug fasteners</t>
  </si>
  <si>
    <t>Recommended mounting hardware: (2)#10 x .62 long plastic thread cutting screws. Recommended torque 15-17 in-lbs. suggested source: itw shakeproof industrial bosscrew or equivalent</t>
  </si>
  <si>
    <t xml:space="preserve">Fan Fem. Recptical </t>
  </si>
  <si>
    <t>Fan Fem. Recptical  Pins</t>
  </si>
  <si>
    <t>http://www.digikey.com/product-detail/en/UAL10-2KF8/696-1492-ND/3886624</t>
  </si>
  <si>
    <t>Current sensor</t>
  </si>
  <si>
    <t>http://www.digikey.com/product-detail/en/TGHGCR0010FE/TGHGCR0010FE-ND/1817153</t>
  </si>
  <si>
    <t>Intercom</t>
  </si>
  <si>
    <t>MIC</t>
  </si>
  <si>
    <t>http://www.digikey.com/product-detail/en/CMR-2747PB-A/102-1731-ND/1869991</t>
  </si>
  <si>
    <t>Data</t>
  </si>
  <si>
    <t>Data Ant</t>
  </si>
  <si>
    <t>http://www.digikey.com/product-detail/en/ANT-DB1-VDP-RPS/ANT-DB1-VDP-RPS-ND/613962</t>
  </si>
  <si>
    <t>GPS Ant</t>
  </si>
  <si>
    <t>http://www.digikey.com/product-detail/en/W4000G197/553-1705-ND/2538466</t>
  </si>
  <si>
    <t>http://www.digikey.com/product-detail/en/FW.81.SMA.M/931-1196-ND/3664653</t>
  </si>
  <si>
    <t>Voice Ant</t>
  </si>
  <si>
    <t>http://www.digikey.com/product-detail/en/415-0031-024/J3924-ND/457103</t>
  </si>
  <si>
    <t>Voice Cable</t>
  </si>
  <si>
    <t>http://www.digikey.com/product-detail/en/336309-12-0300/ACX1897-ND/2681139</t>
  </si>
  <si>
    <t>inside box cable - data</t>
  </si>
  <si>
    <t>inside box cable - voice / GPS</t>
  </si>
  <si>
    <t>http://www.digikey.com/product-search/en?pv77=1792&amp;FV=fff40018%2Cfff8017b%2C16c0238&amp;mnonly=0&amp;newproducts=0&amp;ColumnSort=0&amp;page=1&amp;stock=1&amp;quantity=0&amp;ptm=0&amp;fid=0&amp;pageSize=25</t>
  </si>
  <si>
    <t>http://www.mouser.com/ProductDetail/Keystone-Electronics/8647/?qs=%2fha2pyFadujk6P5s2oKD0OCJBOPoWlN3JLRx4YnNavA%3d</t>
  </si>
  <si>
    <t>http://www.mouser.com/ProductDetail/Alpha-Wire/6460-OR005/?qs=sGAEpiMZZMv1%2f%252b2kKkGMBdDOvp5WNg%252bt9emRXpKWYqs%3d</t>
  </si>
  <si>
    <t>http://www.digikey.com/product-detail/en/WT21S/360-1957-ND/1007035</t>
  </si>
  <si>
    <t>bought</t>
  </si>
  <si>
    <t>http://www.mcmaster.com/#92949a542/=wr75n3</t>
  </si>
  <si>
    <t>http://www.mcmaster.com/#92398a116/=wr7k7a</t>
  </si>
  <si>
    <t>https://www.pegasusautoracing.com/productdetails.asp?RecID=3139</t>
  </si>
  <si>
    <t>Tools</t>
  </si>
  <si>
    <t>5/32 ball-end hex</t>
  </si>
  <si>
    <t>http://www.wihatools.com/200seri/264inch.htm</t>
  </si>
  <si>
    <t>Wiha Master Electricians 80 Pc Rolling Insulated Tool Set</t>
  </si>
  <si>
    <t>http://www.wihatools.com/300seri/328sets.htm</t>
  </si>
  <si>
    <t>http://www.mcmaster.com/#94909a011/=wrbt0n</t>
  </si>
  <si>
    <t>GLV connector nuts (nylon flange nuts - locking), qty 100</t>
  </si>
  <si>
    <t>GLV connector screws (Nylon), 10-24, 5/8", qty 100</t>
  </si>
  <si>
    <t>http://www.mcmaster.com/#95868a393/=wrbu9g</t>
  </si>
  <si>
    <t>GLV threaded inserts (twist resistant press-fit) 1/4"-20, qty 10</t>
  </si>
  <si>
    <t>GLV Fasteners (1/4-20 button head socket cap screw), qty 50</t>
  </si>
  <si>
    <t>Enclosures</t>
  </si>
  <si>
    <t>PDU Enclosure (Student Designed)</t>
  </si>
  <si>
    <t>GLV Enclosure (Student Designed)</t>
  </si>
  <si>
    <t>TSMP Enclosure (Bought)</t>
  </si>
  <si>
    <t>E-meter Enclosure (Bought)</t>
  </si>
  <si>
    <t>TSS &amp; TM Enclosure (Bought)</t>
  </si>
  <si>
    <t>Backplane</t>
  </si>
  <si>
    <t>http://www.te.com/catalog/pn/en/1-2103172-7?RQPN=1-2103172-7</t>
  </si>
  <si>
    <t>Brake pressure sensors</t>
  </si>
  <si>
    <t>HVD - Shunt Plug</t>
  </si>
  <si>
    <t>HVD - Receptacle</t>
  </si>
  <si>
    <t>http://www.te.com/catalog/pn/en/1-1587987-7?RQPN=1-1587987-7</t>
  </si>
  <si>
    <t>http://www.polycase.com/wa-37f</t>
  </si>
  <si>
    <t>cinch prices</t>
  </si>
  <si>
    <t>Necessary:</t>
  </si>
  <si>
    <t>581 01 30 065</t>
  </si>
  <si>
    <t>581 01 48 009</t>
  </si>
  <si>
    <t>Header</t>
  </si>
  <si>
    <t>581 01 18 023</t>
  </si>
  <si>
    <t>Connector 1</t>
  </si>
  <si>
    <t>581 01 30 029</t>
  </si>
  <si>
    <t>Connector 2</t>
  </si>
  <si>
    <t>581 00 00 011</t>
  </si>
  <si>
    <t>Seal Plug</t>
  </si>
  <si>
    <t>425 00 00 872</t>
  </si>
  <si>
    <t>Terminal</t>
  </si>
  <si>
    <t>599 11 11 615</t>
  </si>
  <si>
    <t>Hand Crimp Tool</t>
  </si>
  <si>
    <t>Supplementary</t>
  </si>
  <si>
    <t>599 11 11 628</t>
  </si>
  <si>
    <t>581 01 18 920</t>
  </si>
  <si>
    <t>Terminal Removal Tool</t>
  </si>
  <si>
    <t>Secondary Lock removal Tool</t>
  </si>
  <si>
    <t>qty</t>
  </si>
  <si>
    <t>part #</t>
  </si>
  <si>
    <t>Backshell 30 Pos</t>
  </si>
  <si>
    <t>Backshell 18 Pos</t>
  </si>
  <si>
    <t>581 00 00 100</t>
  </si>
  <si>
    <t>581 00 00 101</t>
  </si>
  <si>
    <t>PEI</t>
  </si>
  <si>
    <t>Unit Cost</t>
  </si>
  <si>
    <t>Total</t>
  </si>
  <si>
    <t>TOTAL</t>
  </si>
  <si>
    <t>Mouser</t>
  </si>
  <si>
    <t>http://www.digikey.com/product-detail/en/PX2AF1XX500PAAAX/480-3831-ND/2839706</t>
  </si>
  <si>
    <t>Deutsch</t>
  </si>
  <si>
    <t>Relay</t>
  </si>
  <si>
    <t>http://www.digikey.com/product-detail/en/T92S7D22-24/PB299-ND/254516</t>
  </si>
  <si>
    <t>http://www.digikey.com/product-detail/en/PMT-24V150W1AA/1145-1075-ND/4386546</t>
  </si>
  <si>
    <t>AC/DC</t>
  </si>
  <si>
    <t>Power Entry</t>
  </si>
  <si>
    <t>http://www.digikey.com/product-detail/en/4302.2003/486-3012-ND/641647</t>
  </si>
  <si>
    <t>Fuse holder</t>
  </si>
  <si>
    <t>http://www.digikey.com/product-detail/en/BK%2FHTB-42I-R/283-2714-ND/954294</t>
  </si>
  <si>
    <t>Antennas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</si>
</sst>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Font="1" applyFill="1" applyBorder="1"/>
    <xf numFmtId="0" fontId="0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Fill="1"/>
    <xf numFmtId="0" fontId="1" fillId="0" borderId="8" xfId="0" applyFont="1" applyBorder="1"/>
    <xf numFmtId="0" fontId="0" fillId="0" borderId="8" xfId="0" applyFont="1" applyBorder="1"/>
    <xf numFmtId="0" fontId="5" fillId="0" borderId="8" xfId="0" applyFont="1" applyBorder="1"/>
    <xf numFmtId="0" fontId="0" fillId="0" borderId="8" xfId="0" applyBorder="1"/>
    <xf numFmtId="0" fontId="4" fillId="0" borderId="8" xfId="1" applyBorder="1"/>
    <xf numFmtId="0" fontId="4" fillId="0" borderId="8" xfId="1" applyFont="1" applyBorder="1"/>
    <xf numFmtId="0" fontId="6" fillId="0" borderId="8" xfId="0" applyFont="1" applyBorder="1"/>
    <xf numFmtId="44" fontId="1" fillId="0" borderId="0" xfId="2" applyFont="1" applyFill="1" applyAlignment="1">
      <alignment horizontal="center"/>
    </xf>
    <xf numFmtId="44" fontId="0" fillId="0" borderId="0" xfId="2" applyFont="1" applyFill="1" applyAlignment="1">
      <alignment horizontal="center"/>
    </xf>
    <xf numFmtId="44" fontId="1" fillId="0" borderId="0" xfId="2" applyFont="1"/>
    <xf numFmtId="44" fontId="0" fillId="2" borderId="0" xfId="2" applyFont="1" applyFill="1"/>
    <xf numFmtId="44" fontId="0" fillId="0" borderId="0" xfId="2" applyFont="1"/>
    <xf numFmtId="44" fontId="0" fillId="0" borderId="0" xfId="2" applyFont="1" applyFill="1"/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44" fontId="0" fillId="2" borderId="0" xfId="2" applyFont="1" applyFill="1" applyAlignment="1">
      <alignment horizontal="center"/>
    </xf>
    <xf numFmtId="0" fontId="0" fillId="2" borderId="8" xfId="0" applyFont="1" applyFill="1" applyBorder="1"/>
    <xf numFmtId="0" fontId="6" fillId="2" borderId="0" xfId="0" applyFont="1" applyFill="1"/>
    <xf numFmtId="44" fontId="6" fillId="2" borderId="0" xfId="2" applyFont="1" applyFill="1"/>
    <xf numFmtId="0" fontId="0" fillId="2" borderId="0" xfId="0" applyFill="1"/>
    <xf numFmtId="0" fontId="10" fillId="0" borderId="1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3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textRotation="90" wrapText="1"/>
    </xf>
    <xf numFmtId="0" fontId="9" fillId="0" borderId="3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7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 textRotation="90" wrapText="1"/>
    </xf>
    <xf numFmtId="0" fontId="8" fillId="0" borderId="2" xfId="0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2" xfId="0" applyFont="1" applyBorder="1" applyAlignment="1">
      <alignment horizontal="center" vertical="center" textRotation="90" wrapText="1"/>
    </xf>
    <xf numFmtId="0" fontId="11" fillId="0" borderId="3" xfId="0" applyFont="1" applyBorder="1" applyAlignment="1">
      <alignment horizontal="center" vertical="center" textRotation="90" wrapText="1"/>
    </xf>
    <xf numFmtId="0" fontId="0" fillId="0" borderId="0" xfId="0" applyFont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Mallory-Sonalert/PT-4532PLQ/?qs=8wHch9UpSvZg%252bj9Mftplrg%3D%3D" TargetMode="External"/><Relationship Id="rId3" Type="http://schemas.openxmlformats.org/officeDocument/2006/relationships/hyperlink" Target="http://www.mcmaster.com/" TargetMode="External"/><Relationship Id="rId7" Type="http://schemas.openxmlformats.org/officeDocument/2006/relationships/hyperlink" Target="http://www.digikey.com/product-detail/en/284TBBK103A26A1/CT3038-ND/3045553" TargetMode="External"/><Relationship Id="rId2" Type="http://schemas.openxmlformats.org/officeDocument/2006/relationships/hyperlink" Target="http://www.digikey.com/product-detail/en/ANT-DB1-VDP-RPS/ANT-DB1-VDP-RPS-ND/613962" TargetMode="External"/><Relationship Id="rId1" Type="http://schemas.openxmlformats.org/officeDocument/2006/relationships/hyperlink" Target="http://www.spalautomotive.com/eng/products/view_axial.aspx?id=VA01-BP90_LL-79S" TargetMode="External"/><Relationship Id="rId6" Type="http://schemas.openxmlformats.org/officeDocument/2006/relationships/hyperlink" Target="http://www.summitracing.com/parts/pco-5575pt/overview/" TargetMode="External"/><Relationship Id="rId5" Type="http://schemas.openxmlformats.org/officeDocument/2006/relationships/hyperlink" Target="http://www.te.com/catalog/pn/en/1-2103172-7?RQPN=1-2103172-7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summitracing.com/parts/gfr-3101/overview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tabSelected="1" zoomScale="85" zoomScaleNormal="85" workbookViewId="0">
      <pane ySplit="1" topLeftCell="A55" activePane="bottomLeft" state="frozen"/>
      <selection pane="bottomLeft" activeCell="B73" sqref="B73"/>
    </sheetView>
  </sheetViews>
  <sheetFormatPr defaultRowHeight="14.4" x14ac:dyDescent="0.3"/>
  <cols>
    <col min="1" max="1" width="8.6640625" style="7" customWidth="1"/>
    <col min="2" max="2" width="54.6640625" bestFit="1" customWidth="1"/>
    <col min="3" max="3" width="12.109375" bestFit="1" customWidth="1"/>
    <col min="4" max="4" width="10.5546875" style="20" bestFit="1" customWidth="1"/>
    <col min="6" max="6" width="11" style="17" customWidth="1"/>
    <col min="7" max="7" width="8.88671875" style="12"/>
  </cols>
  <sheetData>
    <row r="1" spans="1:15" ht="15" thickBot="1" x14ac:dyDescent="0.35">
      <c r="A1" s="6" t="s">
        <v>12</v>
      </c>
      <c r="B1" s="1" t="s">
        <v>6</v>
      </c>
      <c r="C1" s="1" t="s">
        <v>7</v>
      </c>
      <c r="D1" s="18" t="s">
        <v>9</v>
      </c>
      <c r="E1" s="1" t="s">
        <v>15</v>
      </c>
      <c r="F1" s="16" t="s">
        <v>100</v>
      </c>
      <c r="G1" s="9" t="s">
        <v>8</v>
      </c>
    </row>
    <row r="2" spans="1:15" x14ac:dyDescent="0.3">
      <c r="A2" s="40" t="s">
        <v>0</v>
      </c>
      <c r="B2" s="5" t="s">
        <v>56</v>
      </c>
      <c r="C2" s="5" t="s">
        <v>99</v>
      </c>
      <c r="D2" s="19">
        <v>40</v>
      </c>
      <c r="E2" s="5">
        <v>1</v>
      </c>
      <c r="F2" s="17">
        <f>IF(C2="donated",0,D2*E2)</f>
        <v>0</v>
      </c>
      <c r="G2" s="10" t="s">
        <v>81</v>
      </c>
    </row>
    <row r="3" spans="1:15" x14ac:dyDescent="0.3">
      <c r="A3" s="41"/>
      <c r="B3" s="5" t="s">
        <v>1</v>
      </c>
      <c r="C3" s="5" t="s">
        <v>4</v>
      </c>
      <c r="D3" s="19">
        <v>27.05</v>
      </c>
      <c r="E3" s="5">
        <v>1</v>
      </c>
      <c r="F3" s="17">
        <f t="shared" ref="F3:F64" si="0">IF(C3="donated",0,D3*E3)</f>
        <v>27.05</v>
      </c>
      <c r="G3" s="10" t="s">
        <v>82</v>
      </c>
    </row>
    <row r="4" spans="1:15" x14ac:dyDescent="0.3">
      <c r="A4" s="41"/>
      <c r="B4" s="5" t="s">
        <v>2</v>
      </c>
      <c r="C4" s="5" t="s">
        <v>4</v>
      </c>
      <c r="D4" s="19">
        <v>39.5</v>
      </c>
      <c r="E4" s="5">
        <v>2</v>
      </c>
      <c r="F4" s="17">
        <f t="shared" si="0"/>
        <v>79</v>
      </c>
      <c r="G4" s="10"/>
    </row>
    <row r="5" spans="1:15" x14ac:dyDescent="0.3">
      <c r="A5" s="41"/>
      <c r="B5" s="5" t="s">
        <v>5</v>
      </c>
      <c r="C5" s="5" t="s">
        <v>4</v>
      </c>
      <c r="D5" s="19">
        <v>15.69</v>
      </c>
      <c r="E5" s="5">
        <v>1</v>
      </c>
      <c r="F5" s="17">
        <f t="shared" si="0"/>
        <v>15.69</v>
      </c>
      <c r="G5" s="10" t="s">
        <v>158</v>
      </c>
    </row>
    <row r="6" spans="1:15" x14ac:dyDescent="0.3">
      <c r="A6" s="41"/>
      <c r="B6" s="5" t="s">
        <v>16</v>
      </c>
      <c r="C6" s="5" t="s">
        <v>4</v>
      </c>
      <c r="D6" s="19">
        <v>174</v>
      </c>
      <c r="E6" s="5">
        <v>3</v>
      </c>
      <c r="F6" s="17">
        <f t="shared" si="0"/>
        <v>522</v>
      </c>
      <c r="G6" s="10" t="s">
        <v>83</v>
      </c>
    </row>
    <row r="7" spans="1:15" x14ac:dyDescent="0.3">
      <c r="A7" s="41"/>
      <c r="B7" s="5" t="s">
        <v>86</v>
      </c>
      <c r="C7" s="5" t="s">
        <v>4</v>
      </c>
      <c r="D7" s="19">
        <v>14.97</v>
      </c>
      <c r="E7" s="5">
        <v>1</v>
      </c>
      <c r="F7" s="17">
        <f t="shared" si="0"/>
        <v>14.97</v>
      </c>
      <c r="G7" s="13" t="s">
        <v>84</v>
      </c>
    </row>
    <row r="8" spans="1:15" x14ac:dyDescent="0.3">
      <c r="A8" s="41"/>
      <c r="B8" s="5" t="s">
        <v>85</v>
      </c>
      <c r="C8" s="5" t="s">
        <v>4</v>
      </c>
      <c r="D8" s="19">
        <v>12.5</v>
      </c>
      <c r="E8" s="5">
        <v>1</v>
      </c>
      <c r="F8" s="17">
        <f t="shared" si="0"/>
        <v>12.5</v>
      </c>
      <c r="G8" s="13" t="s">
        <v>87</v>
      </c>
    </row>
    <row r="9" spans="1:15" x14ac:dyDescent="0.3">
      <c r="A9" s="41"/>
      <c r="B9" s="5" t="s">
        <v>182</v>
      </c>
      <c r="C9" s="5" t="s">
        <v>4</v>
      </c>
      <c r="D9" s="19">
        <v>65</v>
      </c>
      <c r="E9" s="5">
        <v>2</v>
      </c>
      <c r="F9" s="17">
        <f t="shared" si="0"/>
        <v>130</v>
      </c>
      <c r="G9" s="10" t="s">
        <v>218</v>
      </c>
    </row>
    <row r="10" spans="1:15" x14ac:dyDescent="0.3">
      <c r="A10" s="41"/>
      <c r="B10" s="5" t="s">
        <v>10</v>
      </c>
      <c r="C10" s="5" t="s">
        <v>99</v>
      </c>
      <c r="D10" s="19">
        <v>4.34</v>
      </c>
      <c r="E10" s="5">
        <v>1</v>
      </c>
      <c r="F10" s="17">
        <f t="shared" si="0"/>
        <v>0</v>
      </c>
      <c r="G10" s="13" t="s">
        <v>107</v>
      </c>
    </row>
    <row r="11" spans="1:15" x14ac:dyDescent="0.3">
      <c r="A11" s="41"/>
      <c r="B11" s="2" t="s">
        <v>57</v>
      </c>
      <c r="C11" s="2"/>
      <c r="E11" s="2"/>
      <c r="F11" s="17">
        <f t="shared" si="0"/>
        <v>0</v>
      </c>
      <c r="G11" s="10"/>
    </row>
    <row r="12" spans="1:15" ht="15" thickBot="1" x14ac:dyDescent="0.35">
      <c r="A12" s="42"/>
      <c r="B12" s="5" t="s">
        <v>11</v>
      </c>
      <c r="C12" s="5" t="s">
        <v>4</v>
      </c>
      <c r="D12" s="19">
        <v>4.62</v>
      </c>
      <c r="E12" s="5">
        <v>3</v>
      </c>
      <c r="F12" s="17">
        <f t="shared" si="0"/>
        <v>13.86</v>
      </c>
      <c r="G12" s="11" t="s">
        <v>108</v>
      </c>
      <c r="O12" t="s">
        <v>109</v>
      </c>
    </row>
    <row r="13" spans="1:15" x14ac:dyDescent="0.3">
      <c r="A13" s="40" t="s">
        <v>13</v>
      </c>
      <c r="B13" s="5" t="s">
        <v>70</v>
      </c>
      <c r="C13" s="5" t="s">
        <v>71</v>
      </c>
      <c r="D13" s="19">
        <v>9.9499999999999993</v>
      </c>
      <c r="E13" s="5">
        <v>2</v>
      </c>
      <c r="F13" s="17">
        <f t="shared" si="0"/>
        <v>19.899999999999999</v>
      </c>
      <c r="G13" s="10" t="s">
        <v>72</v>
      </c>
    </row>
    <row r="14" spans="1:15" ht="14.4" customHeight="1" x14ac:dyDescent="0.3">
      <c r="A14" s="41"/>
      <c r="B14" s="5" t="s">
        <v>14</v>
      </c>
      <c r="C14" s="5" t="s">
        <v>61</v>
      </c>
      <c r="D14" s="19">
        <v>11.96</v>
      </c>
      <c r="E14" s="5">
        <v>3</v>
      </c>
      <c r="F14" s="17">
        <f t="shared" si="0"/>
        <v>35.880000000000003</v>
      </c>
      <c r="G14" s="10" t="s">
        <v>69</v>
      </c>
    </row>
    <row r="15" spans="1:15" x14ac:dyDescent="0.3">
      <c r="A15" s="41"/>
      <c r="B15" s="5" t="s">
        <v>17</v>
      </c>
      <c r="C15" s="5" t="s">
        <v>71</v>
      </c>
      <c r="D15" s="19"/>
      <c r="E15" s="5"/>
      <c r="F15" s="17">
        <f t="shared" si="0"/>
        <v>0</v>
      </c>
      <c r="G15" s="10"/>
    </row>
    <row r="16" spans="1:15" ht="15" thickBot="1" x14ac:dyDescent="0.35">
      <c r="A16" s="42"/>
      <c r="B16" s="5" t="s">
        <v>18</v>
      </c>
      <c r="C16" s="5" t="s">
        <v>159</v>
      </c>
      <c r="D16" s="19">
        <v>485</v>
      </c>
      <c r="E16" s="5">
        <v>1</v>
      </c>
      <c r="F16" s="17">
        <f t="shared" si="0"/>
        <v>485</v>
      </c>
      <c r="G16" s="10" t="s">
        <v>162</v>
      </c>
    </row>
    <row r="17" spans="1:7" ht="14.4" customHeight="1" x14ac:dyDescent="0.3">
      <c r="A17" s="40" t="s">
        <v>22</v>
      </c>
      <c r="B17" s="5" t="s">
        <v>19</v>
      </c>
      <c r="C17" s="5" t="s">
        <v>4</v>
      </c>
      <c r="D17" s="19">
        <v>32.950000000000003</v>
      </c>
      <c r="E17" s="5">
        <v>7</v>
      </c>
      <c r="F17" s="17">
        <f t="shared" si="0"/>
        <v>230.65000000000003</v>
      </c>
      <c r="G17" s="10" t="s">
        <v>92</v>
      </c>
    </row>
    <row r="18" spans="1:7" x14ac:dyDescent="0.3">
      <c r="A18" s="41"/>
      <c r="B18" s="5" t="s">
        <v>20</v>
      </c>
      <c r="C18" s="5" t="s">
        <v>93</v>
      </c>
      <c r="D18" s="19">
        <v>25</v>
      </c>
      <c r="E18" s="5">
        <v>1</v>
      </c>
      <c r="F18" s="17">
        <f t="shared" si="0"/>
        <v>25</v>
      </c>
      <c r="G18" s="10"/>
    </row>
    <row r="19" spans="1:7" x14ac:dyDescent="0.3">
      <c r="A19" s="41"/>
      <c r="B19" s="2" t="s">
        <v>21</v>
      </c>
      <c r="C19" s="8" t="s">
        <v>99</v>
      </c>
      <c r="D19" s="21">
        <v>0</v>
      </c>
      <c r="E19" s="8">
        <v>1</v>
      </c>
      <c r="F19" s="17">
        <f t="shared" si="0"/>
        <v>0</v>
      </c>
      <c r="G19" s="10"/>
    </row>
    <row r="20" spans="1:7" x14ac:dyDescent="0.3">
      <c r="A20" s="41"/>
      <c r="B20" s="2" t="s">
        <v>125</v>
      </c>
      <c r="C20" s="2" t="s">
        <v>113</v>
      </c>
      <c r="E20" s="2">
        <v>1</v>
      </c>
      <c r="F20" s="17">
        <f t="shared" si="0"/>
        <v>0</v>
      </c>
      <c r="G20" s="10" t="s">
        <v>129</v>
      </c>
    </row>
    <row r="21" spans="1:7" x14ac:dyDescent="0.3">
      <c r="A21" s="41"/>
      <c r="B21" s="2" t="s">
        <v>126</v>
      </c>
      <c r="C21" s="2" t="s">
        <v>113</v>
      </c>
      <c r="E21" s="2">
        <v>10</v>
      </c>
      <c r="F21" s="17">
        <f t="shared" si="0"/>
        <v>0</v>
      </c>
      <c r="G21" s="10" t="s">
        <v>130</v>
      </c>
    </row>
    <row r="22" spans="1:7" x14ac:dyDescent="0.3">
      <c r="A22" s="41"/>
      <c r="B22" s="2" t="s">
        <v>133</v>
      </c>
      <c r="C22" s="2"/>
      <c r="E22" s="2"/>
      <c r="F22" s="17">
        <f t="shared" si="0"/>
        <v>0</v>
      </c>
      <c r="G22" s="10" t="s">
        <v>134</v>
      </c>
    </row>
    <row r="23" spans="1:7" x14ac:dyDescent="0.3">
      <c r="A23" s="41"/>
      <c r="B23" s="2" t="s">
        <v>127</v>
      </c>
      <c r="C23" s="2" t="s">
        <v>113</v>
      </c>
      <c r="E23" s="2">
        <v>1</v>
      </c>
      <c r="F23" s="17">
        <f t="shared" si="0"/>
        <v>0</v>
      </c>
      <c r="G23" s="12" t="s">
        <v>131</v>
      </c>
    </row>
    <row r="24" spans="1:7" x14ac:dyDescent="0.3">
      <c r="A24" s="41"/>
      <c r="B24" s="2" t="s">
        <v>128</v>
      </c>
      <c r="C24" s="2" t="s">
        <v>113</v>
      </c>
      <c r="E24" s="2">
        <v>10</v>
      </c>
      <c r="F24" s="17">
        <f t="shared" si="0"/>
        <v>0</v>
      </c>
      <c r="G24" s="12" t="s">
        <v>132</v>
      </c>
    </row>
    <row r="25" spans="1:7" x14ac:dyDescent="0.3">
      <c r="A25" s="41"/>
      <c r="B25" s="2" t="s">
        <v>173</v>
      </c>
      <c r="C25" s="2" t="s">
        <v>71</v>
      </c>
      <c r="D25" s="20">
        <v>9.15</v>
      </c>
      <c r="E25" s="2">
        <v>1</v>
      </c>
      <c r="F25" s="17">
        <f t="shared" si="0"/>
        <v>9.15</v>
      </c>
      <c r="G25" s="13" t="s">
        <v>160</v>
      </c>
    </row>
    <row r="26" spans="1:7" x14ac:dyDescent="0.3">
      <c r="A26" s="41"/>
      <c r="B26" s="2" t="s">
        <v>172</v>
      </c>
      <c r="C26" s="2" t="s">
        <v>71</v>
      </c>
      <c r="D26" s="20">
        <v>6.42</v>
      </c>
      <c r="E26" s="2">
        <v>1</v>
      </c>
      <c r="F26" s="17">
        <f t="shared" si="0"/>
        <v>6.42</v>
      </c>
      <c r="G26" s="13" t="s">
        <v>161</v>
      </c>
    </row>
    <row r="27" spans="1:7" x14ac:dyDescent="0.3">
      <c r="A27" s="41"/>
      <c r="B27" s="2" t="s">
        <v>170</v>
      </c>
      <c r="C27" s="2" t="s">
        <v>71</v>
      </c>
      <c r="D27" s="20">
        <v>6.67</v>
      </c>
      <c r="E27" s="2">
        <v>1</v>
      </c>
      <c r="F27" s="17">
        <f t="shared" si="0"/>
        <v>6.67</v>
      </c>
      <c r="G27" s="12" t="s">
        <v>171</v>
      </c>
    </row>
    <row r="28" spans="1:7" x14ac:dyDescent="0.3">
      <c r="A28" s="41"/>
      <c r="B28" s="2" t="s">
        <v>169</v>
      </c>
      <c r="C28" s="2" t="s">
        <v>71</v>
      </c>
      <c r="D28" s="20">
        <v>11.25</v>
      </c>
      <c r="E28" s="2">
        <v>1</v>
      </c>
      <c r="F28" s="17">
        <f t="shared" si="0"/>
        <v>11.25</v>
      </c>
      <c r="G28" s="12" t="s">
        <v>168</v>
      </c>
    </row>
    <row r="29" spans="1:7" ht="15" thickBot="1" x14ac:dyDescent="0.35">
      <c r="A29" s="42"/>
      <c r="B29" s="5" t="s">
        <v>114</v>
      </c>
      <c r="C29" s="5" t="s">
        <v>71</v>
      </c>
      <c r="D29" s="19"/>
      <c r="E29" s="5">
        <v>2</v>
      </c>
      <c r="F29" s="17">
        <f t="shared" si="0"/>
        <v>0</v>
      </c>
      <c r="G29" s="10" t="s">
        <v>124</v>
      </c>
    </row>
    <row r="30" spans="1:7" x14ac:dyDescent="0.3">
      <c r="A30" s="40" t="s">
        <v>23</v>
      </c>
      <c r="B30" s="2" t="s">
        <v>24</v>
      </c>
      <c r="C30" s="2" t="s">
        <v>99</v>
      </c>
      <c r="D30" s="20">
        <v>0</v>
      </c>
      <c r="E30" s="2">
        <v>4</v>
      </c>
      <c r="F30" s="17">
        <f t="shared" si="0"/>
        <v>0</v>
      </c>
      <c r="G30" s="10"/>
    </row>
    <row r="31" spans="1:7" x14ac:dyDescent="0.3">
      <c r="A31" s="41"/>
      <c r="B31" s="5" t="s">
        <v>110</v>
      </c>
      <c r="C31" s="5" t="s">
        <v>99</v>
      </c>
      <c r="D31" s="19">
        <v>12.61</v>
      </c>
      <c r="E31" s="5">
        <v>1</v>
      </c>
      <c r="F31" s="17">
        <f t="shared" si="0"/>
        <v>0</v>
      </c>
      <c r="G31" s="13" t="s">
        <v>111</v>
      </c>
    </row>
    <row r="32" spans="1:7" x14ac:dyDescent="0.3">
      <c r="A32" s="41"/>
      <c r="B32" s="2"/>
      <c r="C32" s="2"/>
      <c r="E32" s="2"/>
      <c r="F32" s="17">
        <f t="shared" si="0"/>
        <v>0</v>
      </c>
      <c r="G32" s="10"/>
    </row>
    <row r="33" spans="1:7" x14ac:dyDescent="0.3">
      <c r="A33" s="41"/>
      <c r="B33" s="2"/>
      <c r="C33" s="2"/>
      <c r="E33" s="2"/>
      <c r="F33" s="17">
        <f t="shared" si="0"/>
        <v>0</v>
      </c>
      <c r="G33" s="10"/>
    </row>
    <row r="34" spans="1:7" x14ac:dyDescent="0.3">
      <c r="A34" s="41"/>
      <c r="B34" s="2"/>
      <c r="C34" s="2"/>
      <c r="E34" s="2"/>
      <c r="F34" s="17">
        <f t="shared" si="0"/>
        <v>0</v>
      </c>
      <c r="G34" s="10"/>
    </row>
    <row r="35" spans="1:7" ht="15" thickBot="1" x14ac:dyDescent="0.35">
      <c r="A35" s="42"/>
      <c r="B35" s="2"/>
      <c r="C35" s="2"/>
      <c r="E35" s="2"/>
      <c r="F35" s="17">
        <f t="shared" si="0"/>
        <v>0</v>
      </c>
      <c r="G35" s="10"/>
    </row>
    <row r="36" spans="1:7" x14ac:dyDescent="0.3">
      <c r="A36" s="40" t="s">
        <v>25</v>
      </c>
      <c r="B36" s="2" t="s">
        <v>26</v>
      </c>
      <c r="C36" s="2" t="s">
        <v>4</v>
      </c>
      <c r="E36" s="2"/>
      <c r="F36" s="17">
        <f t="shared" si="0"/>
        <v>0</v>
      </c>
      <c r="G36" s="10" t="s">
        <v>73</v>
      </c>
    </row>
    <row r="37" spans="1:7" x14ac:dyDescent="0.3">
      <c r="A37" s="41"/>
      <c r="B37" s="2" t="s">
        <v>27</v>
      </c>
      <c r="C37" s="2" t="s">
        <v>99</v>
      </c>
      <c r="D37" s="20">
        <v>0</v>
      </c>
      <c r="E37" s="2"/>
      <c r="F37" s="17">
        <f t="shared" si="0"/>
        <v>0</v>
      </c>
      <c r="G37" s="10"/>
    </row>
    <row r="38" spans="1:7" x14ac:dyDescent="0.3">
      <c r="A38" s="41"/>
      <c r="B38" s="2" t="s">
        <v>44</v>
      </c>
      <c r="C38" s="2" t="s">
        <v>99</v>
      </c>
      <c r="D38" s="20">
        <v>0</v>
      </c>
      <c r="E38" s="2"/>
      <c r="F38" s="17">
        <f t="shared" si="0"/>
        <v>0</v>
      </c>
      <c r="G38" s="10"/>
    </row>
    <row r="39" spans="1:7" x14ac:dyDescent="0.3">
      <c r="A39" s="41"/>
      <c r="B39" s="2" t="s">
        <v>43</v>
      </c>
      <c r="C39" s="2" t="s">
        <v>99</v>
      </c>
      <c r="D39" s="20">
        <v>0</v>
      </c>
      <c r="E39" s="2"/>
      <c r="F39" s="17">
        <f t="shared" si="0"/>
        <v>0</v>
      </c>
      <c r="G39" s="10"/>
    </row>
    <row r="40" spans="1:7" x14ac:dyDescent="0.3">
      <c r="A40" s="41"/>
      <c r="B40" s="2" t="s">
        <v>28</v>
      </c>
      <c r="C40" s="2" t="s">
        <v>4</v>
      </c>
      <c r="D40" s="20">
        <v>4900</v>
      </c>
      <c r="E40" s="2">
        <v>0</v>
      </c>
      <c r="F40" s="17">
        <f t="shared" si="0"/>
        <v>0</v>
      </c>
      <c r="G40" s="10"/>
    </row>
    <row r="41" spans="1:7" x14ac:dyDescent="0.3">
      <c r="A41" s="41"/>
      <c r="B41" s="2" t="s">
        <v>29</v>
      </c>
      <c r="C41" s="2" t="s">
        <v>4</v>
      </c>
      <c r="D41" s="20">
        <v>2000</v>
      </c>
      <c r="E41" s="2">
        <v>0</v>
      </c>
      <c r="F41" s="17">
        <f t="shared" si="0"/>
        <v>0</v>
      </c>
      <c r="G41" s="10"/>
    </row>
    <row r="42" spans="1:7" x14ac:dyDescent="0.3">
      <c r="A42" s="41"/>
      <c r="B42" s="2" t="s">
        <v>19</v>
      </c>
      <c r="C42" s="2" t="s">
        <v>4</v>
      </c>
      <c r="D42" s="20">
        <v>300</v>
      </c>
      <c r="E42" s="2">
        <v>0</v>
      </c>
      <c r="F42" s="17">
        <f t="shared" si="0"/>
        <v>0</v>
      </c>
      <c r="G42" s="10"/>
    </row>
    <row r="43" spans="1:7" x14ac:dyDescent="0.3">
      <c r="A43" s="41"/>
      <c r="B43" s="2" t="s">
        <v>30</v>
      </c>
      <c r="C43" s="2" t="s">
        <v>33</v>
      </c>
      <c r="E43" s="2">
        <v>2</v>
      </c>
      <c r="F43" s="17">
        <f t="shared" si="0"/>
        <v>0</v>
      </c>
      <c r="G43" s="10"/>
    </row>
    <row r="44" spans="1:7" x14ac:dyDescent="0.3">
      <c r="A44" s="41"/>
      <c r="B44" s="2" t="s">
        <v>31</v>
      </c>
      <c r="C44" s="2"/>
      <c r="E44" s="2">
        <v>4</v>
      </c>
      <c r="F44" s="17">
        <f t="shared" si="0"/>
        <v>0</v>
      </c>
      <c r="G44" s="10"/>
    </row>
    <row r="45" spans="1:7" x14ac:dyDescent="0.3">
      <c r="A45" s="41"/>
      <c r="B45" s="2"/>
      <c r="C45" s="2"/>
      <c r="E45" s="2"/>
      <c r="F45" s="17">
        <f t="shared" si="0"/>
        <v>0</v>
      </c>
      <c r="G45" s="10"/>
    </row>
    <row r="46" spans="1:7" x14ac:dyDescent="0.3">
      <c r="A46" s="41"/>
      <c r="B46" s="5" t="s">
        <v>32</v>
      </c>
      <c r="C46" s="5" t="s">
        <v>3</v>
      </c>
      <c r="D46" s="19"/>
      <c r="E46" s="5"/>
      <c r="F46" s="17">
        <f t="shared" si="0"/>
        <v>0</v>
      </c>
      <c r="G46" s="10"/>
    </row>
    <row r="47" spans="1:7" x14ac:dyDescent="0.3">
      <c r="A47" s="41"/>
      <c r="B47" s="5" t="s">
        <v>34</v>
      </c>
      <c r="C47" s="5" t="s">
        <v>99</v>
      </c>
      <c r="D47" s="19"/>
      <c r="E47" s="5"/>
      <c r="F47" s="17">
        <f t="shared" si="0"/>
        <v>0</v>
      </c>
      <c r="G47" s="10"/>
    </row>
    <row r="48" spans="1:7" x14ac:dyDescent="0.3">
      <c r="A48" s="41"/>
      <c r="B48" s="2" t="s">
        <v>35</v>
      </c>
      <c r="C48" s="2"/>
      <c r="E48" s="2"/>
      <c r="F48" s="17">
        <f t="shared" si="0"/>
        <v>0</v>
      </c>
      <c r="G48" s="10"/>
    </row>
    <row r="49" spans="1:7" x14ac:dyDescent="0.3">
      <c r="A49" s="41"/>
      <c r="B49" s="2" t="s">
        <v>36</v>
      </c>
      <c r="C49" s="2" t="s">
        <v>60</v>
      </c>
      <c r="E49" s="2"/>
      <c r="F49" s="17">
        <f t="shared" si="0"/>
        <v>0</v>
      </c>
      <c r="G49" s="10"/>
    </row>
    <row r="50" spans="1:7" x14ac:dyDescent="0.3">
      <c r="A50" s="41"/>
      <c r="B50" s="2" t="s">
        <v>37</v>
      </c>
      <c r="C50" s="2"/>
      <c r="E50" s="2"/>
      <c r="F50" s="17">
        <f t="shared" si="0"/>
        <v>0</v>
      </c>
      <c r="G50" s="10"/>
    </row>
    <row r="51" spans="1:7" x14ac:dyDescent="0.3">
      <c r="A51" s="41"/>
      <c r="B51" s="2" t="s">
        <v>38</v>
      </c>
      <c r="C51" s="2" t="s">
        <v>99</v>
      </c>
      <c r="E51" s="2"/>
      <c r="F51" s="17">
        <f t="shared" si="0"/>
        <v>0</v>
      </c>
      <c r="G51" s="10"/>
    </row>
    <row r="52" spans="1:7" x14ac:dyDescent="0.3">
      <c r="A52" s="41"/>
      <c r="B52" s="2" t="s">
        <v>39</v>
      </c>
      <c r="C52" s="2"/>
      <c r="E52" s="2"/>
      <c r="F52" s="17">
        <f t="shared" si="0"/>
        <v>0</v>
      </c>
      <c r="G52" s="10"/>
    </row>
    <row r="53" spans="1:7" x14ac:dyDescent="0.3">
      <c r="A53" s="41"/>
      <c r="B53" s="5" t="s">
        <v>45</v>
      </c>
      <c r="C53" s="5" t="s">
        <v>99</v>
      </c>
      <c r="D53" s="19">
        <v>4</v>
      </c>
      <c r="E53" s="5">
        <v>8</v>
      </c>
      <c r="F53" s="25">
        <f t="shared" si="0"/>
        <v>0</v>
      </c>
      <c r="G53" s="26" t="s">
        <v>137</v>
      </c>
    </row>
    <row r="54" spans="1:7" x14ac:dyDescent="0.3">
      <c r="A54" s="41"/>
      <c r="B54" s="2" t="s">
        <v>46</v>
      </c>
      <c r="C54" s="2"/>
      <c r="E54" s="2"/>
      <c r="F54" s="17">
        <f t="shared" si="0"/>
        <v>0</v>
      </c>
      <c r="G54" s="10"/>
    </row>
    <row r="55" spans="1:7" x14ac:dyDescent="0.3">
      <c r="A55" s="41"/>
      <c r="B55" s="2" t="s">
        <v>49</v>
      </c>
      <c r="C55" s="2"/>
      <c r="E55" s="2"/>
      <c r="F55" s="17">
        <f t="shared" si="0"/>
        <v>0</v>
      </c>
      <c r="G55" s="10"/>
    </row>
    <row r="56" spans="1:7" x14ac:dyDescent="0.3">
      <c r="A56" s="41"/>
      <c r="B56" s="2" t="s">
        <v>50</v>
      </c>
      <c r="C56" s="2"/>
      <c r="E56" s="2"/>
      <c r="F56" s="17">
        <f t="shared" si="0"/>
        <v>0</v>
      </c>
      <c r="G56" s="10"/>
    </row>
    <row r="57" spans="1:7" x14ac:dyDescent="0.3">
      <c r="A57" s="41"/>
      <c r="B57" s="2" t="s">
        <v>47</v>
      </c>
      <c r="C57" s="2"/>
      <c r="E57" s="2">
        <v>7</v>
      </c>
      <c r="F57" s="17">
        <f t="shared" si="0"/>
        <v>0</v>
      </c>
      <c r="G57" s="10"/>
    </row>
    <row r="58" spans="1:7" x14ac:dyDescent="0.3">
      <c r="A58" s="41"/>
      <c r="B58" s="2" t="s">
        <v>48</v>
      </c>
      <c r="C58" s="2"/>
      <c r="E58" s="2"/>
      <c r="F58" s="17">
        <f t="shared" si="0"/>
        <v>0</v>
      </c>
      <c r="G58" s="10"/>
    </row>
    <row r="59" spans="1:7" x14ac:dyDescent="0.3">
      <c r="A59" s="41"/>
      <c r="B59" s="2" t="s">
        <v>53</v>
      </c>
      <c r="C59" s="2" t="s">
        <v>54</v>
      </c>
      <c r="E59" s="2"/>
      <c r="F59" s="17">
        <f t="shared" si="0"/>
        <v>0</v>
      </c>
      <c r="G59" s="10"/>
    </row>
    <row r="60" spans="1:7" x14ac:dyDescent="0.3">
      <c r="A60" s="41"/>
      <c r="B60" s="5" t="s">
        <v>58</v>
      </c>
      <c r="C60" s="5" t="s">
        <v>4</v>
      </c>
      <c r="D60" s="19">
        <v>49.29</v>
      </c>
      <c r="E60" s="5">
        <v>1</v>
      </c>
      <c r="F60" s="17">
        <f t="shared" si="0"/>
        <v>49.29</v>
      </c>
      <c r="G60" s="10" t="s">
        <v>157</v>
      </c>
    </row>
    <row r="61" spans="1:7" x14ac:dyDescent="0.3">
      <c r="A61" s="41"/>
      <c r="B61" s="5" t="s">
        <v>59</v>
      </c>
      <c r="C61" s="5" t="s">
        <v>4</v>
      </c>
      <c r="D61" s="19">
        <v>8.36</v>
      </c>
      <c r="E61" s="5">
        <v>1</v>
      </c>
      <c r="F61" s="17">
        <f t="shared" si="0"/>
        <v>8.36</v>
      </c>
      <c r="G61" s="10" t="s">
        <v>112</v>
      </c>
    </row>
    <row r="62" spans="1:7" x14ac:dyDescent="0.3">
      <c r="A62" s="41"/>
      <c r="B62" s="5" t="s">
        <v>138</v>
      </c>
      <c r="C62" s="5" t="s">
        <v>4</v>
      </c>
      <c r="D62" s="19">
        <v>25.06</v>
      </c>
      <c r="E62" s="5">
        <v>2</v>
      </c>
      <c r="F62" s="17">
        <f t="shared" si="0"/>
        <v>50.12</v>
      </c>
      <c r="G62" s="10" t="s">
        <v>139</v>
      </c>
    </row>
    <row r="63" spans="1:7" x14ac:dyDescent="0.3">
      <c r="A63" s="41"/>
      <c r="B63" s="5" t="s">
        <v>51</v>
      </c>
      <c r="C63" s="5"/>
      <c r="D63" s="19"/>
      <c r="E63" s="5"/>
      <c r="F63" s="17">
        <f t="shared" si="0"/>
        <v>0</v>
      </c>
      <c r="G63" s="10"/>
    </row>
    <row r="64" spans="1:7" ht="15" thickBot="1" x14ac:dyDescent="0.35">
      <c r="A64" s="42"/>
      <c r="B64" s="5" t="s">
        <v>52</v>
      </c>
      <c r="C64" s="5"/>
      <c r="D64" s="19"/>
      <c r="E64" s="5"/>
      <c r="F64" s="17">
        <f t="shared" si="0"/>
        <v>0</v>
      </c>
      <c r="G64" s="10"/>
    </row>
    <row r="65" spans="1:7" x14ac:dyDescent="0.3">
      <c r="A65" s="46" t="s">
        <v>180</v>
      </c>
      <c r="B65" s="5" t="s">
        <v>119</v>
      </c>
      <c r="C65" s="5"/>
      <c r="D65" s="19"/>
      <c r="E65" s="5"/>
      <c r="F65" s="17">
        <f>IF(C65="donated",0,D65*E65)</f>
        <v>0</v>
      </c>
      <c r="G65" s="10" t="s">
        <v>121</v>
      </c>
    </row>
    <row r="66" spans="1:7" x14ac:dyDescent="0.3">
      <c r="A66" s="47"/>
      <c r="B66" s="5" t="s">
        <v>120</v>
      </c>
      <c r="C66" s="5" t="s">
        <v>33</v>
      </c>
      <c r="D66" s="19">
        <v>2.9</v>
      </c>
      <c r="E66" s="5">
        <v>8</v>
      </c>
      <c r="F66" s="17">
        <f>IF(C66="donated",0,D66*E66)</f>
        <v>23.2</v>
      </c>
      <c r="G66" s="10" t="s">
        <v>156</v>
      </c>
    </row>
    <row r="67" spans="1:7" x14ac:dyDescent="0.3">
      <c r="A67" s="47"/>
      <c r="B67" s="5" t="s">
        <v>117</v>
      </c>
      <c r="C67" s="5" t="s">
        <v>61</v>
      </c>
      <c r="D67" s="19">
        <v>0</v>
      </c>
      <c r="E67" s="5">
        <v>1</v>
      </c>
      <c r="F67" s="17">
        <f>IF(C67="donated",0,D67*E67)</f>
        <v>0</v>
      </c>
      <c r="G67" s="10" t="s">
        <v>116</v>
      </c>
    </row>
    <row r="68" spans="1:7" x14ac:dyDescent="0.3">
      <c r="A68" s="47"/>
      <c r="B68" s="5" t="s">
        <v>118</v>
      </c>
      <c r="C68" s="5" t="s">
        <v>61</v>
      </c>
      <c r="D68" s="19">
        <v>0</v>
      </c>
      <c r="E68" s="5">
        <v>1</v>
      </c>
      <c r="F68" s="17">
        <f>IF(C68="donated",0,D68*E68)</f>
        <v>0</v>
      </c>
      <c r="G68" s="10" t="s">
        <v>115</v>
      </c>
    </row>
    <row r="69" spans="1:7" x14ac:dyDescent="0.3">
      <c r="A69" s="47"/>
      <c r="B69" s="2" t="s">
        <v>228</v>
      </c>
    </row>
    <row r="70" spans="1:7" ht="15" thickBot="1" x14ac:dyDescent="0.35">
      <c r="A70" s="48"/>
    </row>
    <row r="71" spans="1:7" ht="14.4" customHeight="1" x14ac:dyDescent="0.3">
      <c r="A71" s="40" t="s">
        <v>55</v>
      </c>
      <c r="B71" s="2" t="s">
        <v>62</v>
      </c>
    </row>
    <row r="72" spans="1:7" ht="14.4" customHeight="1" x14ac:dyDescent="0.3">
      <c r="A72" s="41"/>
      <c r="B72" s="5" t="s">
        <v>63</v>
      </c>
    </row>
    <row r="73" spans="1:7" x14ac:dyDescent="0.3">
      <c r="A73" s="41"/>
    </row>
    <row r="74" spans="1:7" x14ac:dyDescent="0.3">
      <c r="A74" s="41"/>
    </row>
    <row r="75" spans="1:7" x14ac:dyDescent="0.3">
      <c r="A75" s="41"/>
    </row>
    <row r="76" spans="1:7" x14ac:dyDescent="0.3">
      <c r="A76" s="41"/>
      <c r="C76" s="2"/>
      <c r="E76" s="2"/>
      <c r="F76" s="17">
        <f t="shared" ref="F76:F115" si="1">IF(C76="donated",0,D76*E76)</f>
        <v>0</v>
      </c>
      <c r="G76" s="10"/>
    </row>
    <row r="77" spans="1:7" ht="15" thickBot="1" x14ac:dyDescent="0.35">
      <c r="A77" s="42"/>
      <c r="C77" s="2"/>
      <c r="E77" s="2"/>
      <c r="F77" s="17">
        <f t="shared" si="1"/>
        <v>0</v>
      </c>
      <c r="G77" s="10"/>
    </row>
    <row r="78" spans="1:7" x14ac:dyDescent="0.3">
      <c r="A78" s="43" t="s">
        <v>65</v>
      </c>
      <c r="B78" s="5" t="s">
        <v>64</v>
      </c>
      <c r="C78" s="5" t="s">
        <v>61</v>
      </c>
      <c r="D78" s="19"/>
      <c r="E78" s="5"/>
      <c r="F78" s="17">
        <f t="shared" si="1"/>
        <v>0</v>
      </c>
      <c r="G78" s="10"/>
    </row>
    <row r="79" spans="1:7" x14ac:dyDescent="0.3">
      <c r="A79" s="44"/>
      <c r="B79" s="5" t="s">
        <v>66</v>
      </c>
      <c r="C79" s="5" t="s">
        <v>4</v>
      </c>
      <c r="D79" s="19">
        <v>6.92</v>
      </c>
      <c r="E79" s="5">
        <v>1</v>
      </c>
      <c r="F79" s="17">
        <f t="shared" si="1"/>
        <v>6.92</v>
      </c>
      <c r="G79" s="10" t="s">
        <v>68</v>
      </c>
    </row>
    <row r="80" spans="1:7" ht="15" thickBot="1" x14ac:dyDescent="0.35">
      <c r="A80" s="45"/>
      <c r="B80" s="5" t="s">
        <v>67</v>
      </c>
      <c r="C80" s="5" t="s">
        <v>61</v>
      </c>
      <c r="D80" s="19"/>
      <c r="E80" s="5"/>
      <c r="F80" s="17">
        <f t="shared" si="1"/>
        <v>0</v>
      </c>
      <c r="G80" s="10"/>
    </row>
    <row r="81" spans="1:7" x14ac:dyDescent="0.3">
      <c r="A81" s="40" t="s">
        <v>74</v>
      </c>
      <c r="B81" s="2" t="s">
        <v>183</v>
      </c>
      <c r="C81" s="2" t="s">
        <v>4</v>
      </c>
      <c r="D81" s="20">
        <v>60</v>
      </c>
      <c r="E81" s="2">
        <v>1</v>
      </c>
      <c r="F81" s="17">
        <f t="shared" si="1"/>
        <v>60</v>
      </c>
      <c r="G81" s="13" t="s">
        <v>181</v>
      </c>
    </row>
    <row r="82" spans="1:7" x14ac:dyDescent="0.3">
      <c r="A82" s="41"/>
      <c r="B82" s="2" t="s">
        <v>184</v>
      </c>
      <c r="C82" s="2"/>
      <c r="E82" s="2"/>
      <c r="G82" s="13" t="s">
        <v>185</v>
      </c>
    </row>
    <row r="83" spans="1:7" x14ac:dyDescent="0.3">
      <c r="A83" s="41"/>
      <c r="B83" s="2" t="s">
        <v>75</v>
      </c>
      <c r="C83" s="2"/>
      <c r="E83" s="2"/>
      <c r="F83" s="17">
        <f t="shared" si="1"/>
        <v>0</v>
      </c>
      <c r="G83" s="10"/>
    </row>
    <row r="84" spans="1:7" x14ac:dyDescent="0.3">
      <c r="A84" s="41"/>
      <c r="B84" s="2" t="s">
        <v>76</v>
      </c>
      <c r="C84" s="2"/>
      <c r="E84" s="2"/>
      <c r="F84" s="17">
        <f t="shared" si="1"/>
        <v>0</v>
      </c>
      <c r="G84" s="10"/>
    </row>
    <row r="85" spans="1:7" x14ac:dyDescent="0.3">
      <c r="A85" s="41"/>
      <c r="B85" s="2" t="s">
        <v>77</v>
      </c>
      <c r="C85" s="2"/>
      <c r="E85" s="2"/>
      <c r="F85" s="17">
        <f t="shared" si="1"/>
        <v>0</v>
      </c>
      <c r="G85" s="10"/>
    </row>
    <row r="86" spans="1:7" x14ac:dyDescent="0.3">
      <c r="A86" s="41"/>
      <c r="B86" s="2" t="s">
        <v>78</v>
      </c>
      <c r="C86" s="2"/>
      <c r="E86" s="2"/>
      <c r="F86" s="17">
        <f t="shared" si="1"/>
        <v>0</v>
      </c>
      <c r="G86" s="10"/>
    </row>
    <row r="87" spans="1:7" x14ac:dyDescent="0.3">
      <c r="A87" s="41"/>
      <c r="B87" s="2" t="s">
        <v>79</v>
      </c>
      <c r="C87" s="2"/>
      <c r="E87" s="2"/>
      <c r="F87" s="17">
        <f t="shared" si="1"/>
        <v>0</v>
      </c>
      <c r="G87" s="10"/>
    </row>
    <row r="88" spans="1:7" x14ac:dyDescent="0.3">
      <c r="A88" s="41"/>
      <c r="B88" s="2" t="s">
        <v>80</v>
      </c>
      <c r="C88" s="2"/>
      <c r="E88" s="2"/>
      <c r="F88" s="17">
        <f t="shared" si="1"/>
        <v>0</v>
      </c>
      <c r="G88" s="10"/>
    </row>
    <row r="89" spans="1:7" x14ac:dyDescent="0.3">
      <c r="A89" s="41"/>
      <c r="B89" s="2"/>
      <c r="C89" s="2"/>
      <c r="E89" s="2"/>
      <c r="F89" s="17">
        <f t="shared" si="1"/>
        <v>0</v>
      </c>
      <c r="G89" s="10"/>
    </row>
    <row r="90" spans="1:7" x14ac:dyDescent="0.3">
      <c r="A90" s="41"/>
      <c r="B90" s="2"/>
      <c r="C90" s="2"/>
      <c r="E90" s="2"/>
      <c r="F90" s="17">
        <f t="shared" si="1"/>
        <v>0</v>
      </c>
      <c r="G90" s="10"/>
    </row>
    <row r="91" spans="1:7" ht="15" thickBot="1" x14ac:dyDescent="0.35">
      <c r="A91" s="42"/>
      <c r="B91" s="2"/>
      <c r="C91" s="2"/>
      <c r="E91" s="2"/>
      <c r="F91" s="17">
        <f t="shared" si="1"/>
        <v>0</v>
      </c>
      <c r="G91" s="10"/>
    </row>
    <row r="92" spans="1:7" x14ac:dyDescent="0.3">
      <c r="A92" s="40" t="s">
        <v>88</v>
      </c>
      <c r="B92" s="5" t="s">
        <v>101</v>
      </c>
      <c r="C92" s="5"/>
      <c r="D92" s="19">
        <v>200</v>
      </c>
      <c r="E92" s="5">
        <v>1</v>
      </c>
      <c r="F92" s="25">
        <f t="shared" si="1"/>
        <v>200</v>
      </c>
      <c r="G92" s="14" t="s">
        <v>91</v>
      </c>
    </row>
    <row r="93" spans="1:7" x14ac:dyDescent="0.3">
      <c r="A93" s="41"/>
      <c r="B93" s="5" t="s">
        <v>89</v>
      </c>
      <c r="C93" s="5"/>
      <c r="D93" s="19"/>
      <c r="E93" s="5"/>
      <c r="F93" s="17">
        <f t="shared" si="1"/>
        <v>0</v>
      </c>
      <c r="G93" s="10"/>
    </row>
    <row r="94" spans="1:7" x14ac:dyDescent="0.3">
      <c r="A94" s="41"/>
      <c r="B94" s="2" t="s">
        <v>90</v>
      </c>
      <c r="C94" s="2" t="s">
        <v>4</v>
      </c>
      <c r="D94" s="20">
        <v>37.99</v>
      </c>
      <c r="E94" s="2">
        <v>1</v>
      </c>
      <c r="F94" s="17">
        <f t="shared" si="1"/>
        <v>37.99</v>
      </c>
      <c r="G94" s="10" t="s">
        <v>106</v>
      </c>
    </row>
    <row r="95" spans="1:7" x14ac:dyDescent="0.3">
      <c r="A95" s="41"/>
      <c r="B95" s="5" t="s">
        <v>102</v>
      </c>
      <c r="C95" s="5" t="s">
        <v>4</v>
      </c>
      <c r="D95" s="19">
        <v>9.1999999999999993</v>
      </c>
      <c r="E95" s="5">
        <v>8</v>
      </c>
      <c r="F95" s="25">
        <f t="shared" si="1"/>
        <v>73.599999999999994</v>
      </c>
      <c r="G95" s="10" t="s">
        <v>103</v>
      </c>
    </row>
    <row r="96" spans="1:7" x14ac:dyDescent="0.3">
      <c r="A96" s="41"/>
      <c r="B96" s="2" t="s">
        <v>105</v>
      </c>
      <c r="C96" s="2" t="s">
        <v>4</v>
      </c>
      <c r="D96" s="20">
        <v>21.99</v>
      </c>
      <c r="E96" s="2">
        <v>2</v>
      </c>
      <c r="F96" s="17">
        <f t="shared" si="1"/>
        <v>43.98</v>
      </c>
      <c r="G96" s="10" t="s">
        <v>104</v>
      </c>
    </row>
    <row r="97" spans="1:7" s="3" customFormat="1" x14ac:dyDescent="0.3">
      <c r="A97" s="41"/>
      <c r="B97" s="27" t="s">
        <v>135</v>
      </c>
      <c r="C97" s="27" t="s">
        <v>4</v>
      </c>
      <c r="D97" s="28">
        <v>1.93</v>
      </c>
      <c r="E97" s="27">
        <v>2</v>
      </c>
      <c r="F97" s="25">
        <f t="shared" si="1"/>
        <v>3.86</v>
      </c>
      <c r="G97" s="15" t="s">
        <v>219</v>
      </c>
    </row>
    <row r="98" spans="1:7" ht="15" thickBot="1" x14ac:dyDescent="0.35">
      <c r="A98" s="41"/>
      <c r="B98" s="5" t="s">
        <v>136</v>
      </c>
      <c r="C98" s="5" t="s">
        <v>4</v>
      </c>
      <c r="D98" s="19">
        <v>0.96</v>
      </c>
      <c r="E98" s="5">
        <v>6</v>
      </c>
      <c r="F98" s="25">
        <f t="shared" si="1"/>
        <v>5.76</v>
      </c>
      <c r="G98" s="10"/>
    </row>
    <row r="99" spans="1:7" x14ac:dyDescent="0.3">
      <c r="A99" s="36" t="s">
        <v>140</v>
      </c>
      <c r="B99" s="4" t="s">
        <v>141</v>
      </c>
      <c r="C99" s="2" t="s">
        <v>4</v>
      </c>
      <c r="D99" s="20">
        <v>2.77</v>
      </c>
      <c r="E99" s="2">
        <v>3</v>
      </c>
      <c r="F99" s="17">
        <f t="shared" si="1"/>
        <v>8.31</v>
      </c>
      <c r="G99" s="12" t="s">
        <v>142</v>
      </c>
    </row>
    <row r="100" spans="1:7" x14ac:dyDescent="0.3">
      <c r="A100" s="37"/>
      <c r="F100" s="17">
        <f t="shared" si="1"/>
        <v>0</v>
      </c>
    </row>
    <row r="101" spans="1:7" x14ac:dyDescent="0.3">
      <c r="A101" s="37"/>
      <c r="F101" s="17">
        <f t="shared" si="1"/>
        <v>0</v>
      </c>
    </row>
    <row r="102" spans="1:7" x14ac:dyDescent="0.3">
      <c r="A102" s="38"/>
      <c r="F102" s="17">
        <f t="shared" si="1"/>
        <v>0</v>
      </c>
    </row>
    <row r="103" spans="1:7" ht="15" thickBot="1" x14ac:dyDescent="0.35">
      <c r="A103" s="39"/>
      <c r="F103" s="17">
        <f t="shared" si="1"/>
        <v>0</v>
      </c>
    </row>
    <row r="104" spans="1:7" ht="14.4" customHeight="1" x14ac:dyDescent="0.3">
      <c r="A104" s="49" t="s">
        <v>143</v>
      </c>
      <c r="B104" t="s">
        <v>144</v>
      </c>
      <c r="C104" t="s">
        <v>4</v>
      </c>
      <c r="D104" s="20">
        <v>9.24</v>
      </c>
      <c r="E104">
        <v>2</v>
      </c>
      <c r="F104" s="17">
        <f t="shared" si="1"/>
        <v>18.48</v>
      </c>
      <c r="G104" s="13" t="s">
        <v>145</v>
      </c>
    </row>
    <row r="105" spans="1:7" x14ac:dyDescent="0.3">
      <c r="A105" s="50"/>
      <c r="B105" t="s">
        <v>146</v>
      </c>
      <c r="C105" t="s">
        <v>4</v>
      </c>
      <c r="D105" s="20">
        <v>15.36</v>
      </c>
      <c r="E105">
        <v>1</v>
      </c>
      <c r="F105" s="17">
        <f t="shared" si="1"/>
        <v>15.36</v>
      </c>
      <c r="G105" s="12" t="s">
        <v>147</v>
      </c>
    </row>
    <row r="106" spans="1:7" x14ac:dyDescent="0.3">
      <c r="A106" s="50"/>
      <c r="B106" t="s">
        <v>149</v>
      </c>
      <c r="C106" t="s">
        <v>4</v>
      </c>
      <c r="D106" s="20">
        <v>16.940000000000001</v>
      </c>
      <c r="E106">
        <v>1</v>
      </c>
      <c r="F106" s="17">
        <f t="shared" si="1"/>
        <v>16.940000000000001</v>
      </c>
      <c r="G106" s="12" t="s">
        <v>148</v>
      </c>
    </row>
    <row r="107" spans="1:7" x14ac:dyDescent="0.3">
      <c r="A107" s="50"/>
      <c r="B107" t="s">
        <v>151</v>
      </c>
      <c r="C107" t="s">
        <v>71</v>
      </c>
      <c r="D107" s="20">
        <v>17.399999999999999</v>
      </c>
      <c r="E107">
        <v>1</v>
      </c>
      <c r="F107" s="17">
        <f t="shared" si="1"/>
        <v>17.399999999999999</v>
      </c>
      <c r="G107" s="12" t="s">
        <v>150</v>
      </c>
    </row>
    <row r="108" spans="1:7" x14ac:dyDescent="0.3">
      <c r="A108" s="50"/>
      <c r="B108" t="s">
        <v>153</v>
      </c>
      <c r="C108" t="s">
        <v>4</v>
      </c>
      <c r="D108" s="20">
        <v>19.670000000000002</v>
      </c>
      <c r="E108">
        <v>2</v>
      </c>
      <c r="F108" s="17">
        <f t="shared" si="1"/>
        <v>39.340000000000003</v>
      </c>
      <c r="G108" s="12" t="s">
        <v>152</v>
      </c>
    </row>
    <row r="109" spans="1:7" ht="15" thickBot="1" x14ac:dyDescent="0.35">
      <c r="A109" s="51"/>
      <c r="B109" t="s">
        <v>154</v>
      </c>
      <c r="C109" t="s">
        <v>4</v>
      </c>
      <c r="D109" s="20">
        <v>18.53</v>
      </c>
      <c r="E109">
        <v>2</v>
      </c>
      <c r="F109" s="17">
        <f t="shared" si="1"/>
        <v>37.06</v>
      </c>
      <c r="G109" s="12" t="s">
        <v>155</v>
      </c>
    </row>
    <row r="110" spans="1:7" x14ac:dyDescent="0.3">
      <c r="A110" s="33" t="s">
        <v>163</v>
      </c>
      <c r="B110" t="s">
        <v>164</v>
      </c>
      <c r="C110" t="s">
        <v>4</v>
      </c>
      <c r="D110" s="20">
        <v>5.16</v>
      </c>
      <c r="E110">
        <v>3</v>
      </c>
      <c r="F110" s="17">
        <f t="shared" si="1"/>
        <v>15.48</v>
      </c>
      <c r="G110" s="12" t="s">
        <v>165</v>
      </c>
    </row>
    <row r="111" spans="1:7" x14ac:dyDescent="0.3">
      <c r="A111" s="34"/>
      <c r="B111" t="s">
        <v>166</v>
      </c>
      <c r="C111" t="s">
        <v>4</v>
      </c>
      <c r="D111" s="20">
        <v>1372</v>
      </c>
      <c r="E111">
        <v>1</v>
      </c>
      <c r="F111" s="17">
        <f t="shared" si="1"/>
        <v>1372</v>
      </c>
      <c r="G111" s="12" t="s">
        <v>167</v>
      </c>
    </row>
    <row r="112" spans="1:7" x14ac:dyDescent="0.3">
      <c r="A112" s="34"/>
      <c r="F112" s="17">
        <f t="shared" si="1"/>
        <v>0</v>
      </c>
    </row>
    <row r="113" spans="1:7" x14ac:dyDescent="0.3">
      <c r="A113" s="34"/>
      <c r="F113" s="17">
        <f t="shared" si="1"/>
        <v>0</v>
      </c>
    </row>
    <row r="114" spans="1:7" x14ac:dyDescent="0.3">
      <c r="A114" s="34"/>
      <c r="F114" s="17">
        <f t="shared" si="1"/>
        <v>0</v>
      </c>
    </row>
    <row r="115" spans="1:7" ht="15" thickBot="1" x14ac:dyDescent="0.35">
      <c r="A115" s="35"/>
      <c r="F115" s="17">
        <f t="shared" si="1"/>
        <v>0</v>
      </c>
    </row>
    <row r="116" spans="1:7" x14ac:dyDescent="0.3">
      <c r="A116" s="30" t="s">
        <v>174</v>
      </c>
      <c r="B116" s="5" t="s">
        <v>40</v>
      </c>
      <c r="C116" s="5"/>
      <c r="D116" s="19"/>
      <c r="E116" s="5">
        <v>4</v>
      </c>
      <c r="F116" s="25">
        <f>IF(C116="donated",0,D116*E116)</f>
        <v>0</v>
      </c>
      <c r="G116" s="10" t="s">
        <v>123</v>
      </c>
    </row>
    <row r="117" spans="1:7" x14ac:dyDescent="0.3">
      <c r="A117" s="31"/>
      <c r="B117" s="5" t="s">
        <v>122</v>
      </c>
      <c r="C117" s="5"/>
      <c r="D117" s="19"/>
      <c r="E117" s="5"/>
      <c r="F117" s="25">
        <f>IF(C117="donated",0,D117*E117)</f>
        <v>0</v>
      </c>
      <c r="G117" s="10"/>
    </row>
    <row r="118" spans="1:7" x14ac:dyDescent="0.3">
      <c r="A118" s="31"/>
      <c r="B118" s="5" t="s">
        <v>41</v>
      </c>
      <c r="C118" s="5"/>
      <c r="D118" s="19"/>
      <c r="E118" s="5"/>
      <c r="F118" s="25">
        <f>IF(C118="donated",0,D118*E118)</f>
        <v>0</v>
      </c>
      <c r="G118" s="10"/>
    </row>
    <row r="119" spans="1:7" x14ac:dyDescent="0.3">
      <c r="A119" s="31"/>
      <c r="B119" s="5" t="s">
        <v>42</v>
      </c>
      <c r="C119" s="5"/>
      <c r="D119" s="19"/>
      <c r="E119" s="5"/>
      <c r="F119" s="25">
        <f>IF(C119="donated",0,D119*E119)</f>
        <v>0</v>
      </c>
      <c r="G119" s="10"/>
    </row>
    <row r="120" spans="1:7" x14ac:dyDescent="0.3">
      <c r="A120" s="31"/>
      <c r="B120" s="5" t="s">
        <v>175</v>
      </c>
      <c r="C120" s="5"/>
      <c r="D120" s="19"/>
      <c r="E120" s="5"/>
      <c r="F120" s="25">
        <f>IF(C120="donated",0,D120*E120)</f>
        <v>0</v>
      </c>
      <c r="G120" s="10"/>
    </row>
    <row r="121" spans="1:7" x14ac:dyDescent="0.3">
      <c r="A121" s="31"/>
      <c r="B121" s="2" t="s">
        <v>176</v>
      </c>
      <c r="F121" s="17">
        <f t="shared" ref="F121:F129" si="2">IF(C121="donated",0,D121*E121)</f>
        <v>0</v>
      </c>
    </row>
    <row r="122" spans="1:7" x14ac:dyDescent="0.3">
      <c r="A122" s="31"/>
      <c r="B122" s="5" t="s">
        <v>177</v>
      </c>
      <c r="C122" s="29"/>
      <c r="D122" s="19"/>
      <c r="E122" s="29"/>
      <c r="F122" s="25">
        <f t="shared" si="2"/>
        <v>0</v>
      </c>
    </row>
    <row r="123" spans="1:7" x14ac:dyDescent="0.3">
      <c r="A123" s="31"/>
      <c r="B123" s="5" t="s">
        <v>178</v>
      </c>
      <c r="C123" s="29"/>
      <c r="D123" s="19">
        <v>13.64</v>
      </c>
      <c r="E123" s="29">
        <v>1</v>
      </c>
      <c r="F123" s="25">
        <f t="shared" si="2"/>
        <v>13.64</v>
      </c>
      <c r="G123" s="12" t="s">
        <v>186</v>
      </c>
    </row>
    <row r="124" spans="1:7" x14ac:dyDescent="0.3">
      <c r="A124" s="31"/>
      <c r="B124" s="2"/>
    </row>
    <row r="125" spans="1:7" x14ac:dyDescent="0.3">
      <c r="A125" s="31"/>
      <c r="B125" s="5" t="s">
        <v>179</v>
      </c>
      <c r="C125" s="29"/>
      <c r="D125" s="19"/>
      <c r="E125" s="29"/>
      <c r="F125" s="25">
        <f t="shared" si="2"/>
        <v>0</v>
      </c>
    </row>
    <row r="126" spans="1:7" x14ac:dyDescent="0.3">
      <c r="A126" s="31"/>
      <c r="F126" s="17">
        <f t="shared" si="2"/>
        <v>0</v>
      </c>
    </row>
    <row r="127" spans="1:7" x14ac:dyDescent="0.3">
      <c r="A127" s="31"/>
      <c r="F127" s="17">
        <f t="shared" si="2"/>
        <v>0</v>
      </c>
    </row>
    <row r="128" spans="1:7" x14ac:dyDescent="0.3">
      <c r="A128" s="31"/>
      <c r="F128" s="17">
        <f t="shared" si="2"/>
        <v>0</v>
      </c>
    </row>
    <row r="129" spans="1:7" ht="15" thickBot="1" x14ac:dyDescent="0.35">
      <c r="A129" s="32"/>
      <c r="F129" s="17">
        <f t="shared" si="2"/>
        <v>0</v>
      </c>
    </row>
    <row r="136" spans="1:7" x14ac:dyDescent="0.3">
      <c r="C136" t="s">
        <v>98</v>
      </c>
      <c r="F136" s="17">
        <f>SUM(F1:F129)</f>
        <v>3762.0800000000004</v>
      </c>
    </row>
    <row r="139" spans="1:7" ht="15" thickBot="1" x14ac:dyDescent="0.35"/>
    <row r="140" spans="1:7" x14ac:dyDescent="0.3">
      <c r="A140" s="30" t="s">
        <v>94</v>
      </c>
      <c r="B140" t="s">
        <v>220</v>
      </c>
      <c r="G140" s="12" t="s">
        <v>221</v>
      </c>
    </row>
    <row r="141" spans="1:7" x14ac:dyDescent="0.3">
      <c r="A141" s="31"/>
      <c r="B141" t="s">
        <v>223</v>
      </c>
      <c r="G141" s="12" t="s">
        <v>222</v>
      </c>
    </row>
    <row r="142" spans="1:7" x14ac:dyDescent="0.3">
      <c r="A142" s="31"/>
      <c r="B142" t="s">
        <v>224</v>
      </c>
      <c r="E142">
        <v>2</v>
      </c>
      <c r="G142" s="12" t="s">
        <v>225</v>
      </c>
    </row>
    <row r="143" spans="1:7" x14ac:dyDescent="0.3">
      <c r="A143" s="31"/>
      <c r="B143" t="s">
        <v>226</v>
      </c>
      <c r="E143">
        <v>2</v>
      </c>
      <c r="G143" s="12" t="s">
        <v>227</v>
      </c>
    </row>
    <row r="144" spans="1:7" x14ac:dyDescent="0.3">
      <c r="A144" s="31"/>
      <c r="B144" s="5" t="s">
        <v>94</v>
      </c>
      <c r="C144" s="5" t="s">
        <v>4</v>
      </c>
      <c r="D144" s="19">
        <v>1300</v>
      </c>
      <c r="E144" s="5">
        <v>1</v>
      </c>
      <c r="F144" s="25">
        <f>IF(C144="donated",0,D144*E144)</f>
        <v>1300</v>
      </c>
      <c r="G144" s="10" t="s">
        <v>96</v>
      </c>
    </row>
    <row r="145" spans="1:7" x14ac:dyDescent="0.3">
      <c r="A145" s="31"/>
      <c r="B145" s="5" t="s">
        <v>95</v>
      </c>
      <c r="C145" s="5" t="s">
        <v>4</v>
      </c>
      <c r="D145" s="19">
        <v>385</v>
      </c>
      <c r="E145" s="5">
        <v>1</v>
      </c>
      <c r="F145" s="25">
        <f>IF(C145="donated",0,D145*E145)</f>
        <v>385</v>
      </c>
      <c r="G145" s="10" t="s">
        <v>97</v>
      </c>
    </row>
    <row r="146" spans="1:7" x14ac:dyDescent="0.3">
      <c r="A146" s="31"/>
    </row>
    <row r="147" spans="1:7" x14ac:dyDescent="0.3">
      <c r="A147" s="31"/>
    </row>
    <row r="148" spans="1:7" x14ac:dyDescent="0.3">
      <c r="A148" s="31"/>
    </row>
    <row r="149" spans="1:7" x14ac:dyDescent="0.3">
      <c r="A149" s="31"/>
    </row>
    <row r="150" spans="1:7" x14ac:dyDescent="0.3">
      <c r="A150" s="31"/>
    </row>
    <row r="151" spans="1:7" x14ac:dyDescent="0.3">
      <c r="A151" s="31"/>
    </row>
    <row r="152" spans="1:7" x14ac:dyDescent="0.3">
      <c r="A152" s="31"/>
    </row>
    <row r="153" spans="1:7" ht="15" thickBot="1" x14ac:dyDescent="0.35">
      <c r="A153" s="32"/>
    </row>
  </sheetData>
  <mergeCells count="15">
    <mergeCell ref="A140:A153"/>
    <mergeCell ref="A116:A129"/>
    <mergeCell ref="A110:A115"/>
    <mergeCell ref="A99:A103"/>
    <mergeCell ref="A2:A12"/>
    <mergeCell ref="A36:A64"/>
    <mergeCell ref="A13:A16"/>
    <mergeCell ref="A30:A35"/>
    <mergeCell ref="A17:A29"/>
    <mergeCell ref="A92:A98"/>
    <mergeCell ref="A81:A91"/>
    <mergeCell ref="A78:A80"/>
    <mergeCell ref="A65:A70"/>
    <mergeCell ref="A71:A77"/>
    <mergeCell ref="A104:A109"/>
  </mergeCells>
  <hyperlinks>
    <hyperlink ref="G92" r:id="rId1"/>
    <hyperlink ref="G104" r:id="rId2"/>
    <hyperlink ref="G25" r:id="rId3" location="92949a542/=wr75n3"/>
    <hyperlink ref="G26" r:id="rId4" location="92398a116/=wr7k7a"/>
    <hyperlink ref="G81" r:id="rId5"/>
    <hyperlink ref="G7" r:id="rId6"/>
    <hyperlink ref="G31" r:id="rId7"/>
    <hyperlink ref="G10" r:id="rId8"/>
    <hyperlink ref="G8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85" zoomScaleNormal="85" workbookViewId="0">
      <selection activeCell="O15" sqref="O15"/>
    </sheetView>
  </sheetViews>
  <sheetFormatPr defaultColWidth="8.88671875" defaultRowHeight="14.4" x14ac:dyDescent="0.3"/>
  <cols>
    <col min="1" max="1" width="26" style="2" customWidth="1"/>
    <col min="2" max="2" width="8.88671875" style="2"/>
    <col min="3" max="3" width="12.88671875" style="2" bestFit="1" customWidth="1"/>
    <col min="4" max="16384" width="8.88671875" style="2"/>
  </cols>
  <sheetData>
    <row r="1" spans="1:9" x14ac:dyDescent="0.3">
      <c r="A1" s="2" t="s">
        <v>187</v>
      </c>
    </row>
    <row r="2" spans="1:9" x14ac:dyDescent="0.3">
      <c r="E2" s="52" t="s">
        <v>213</v>
      </c>
      <c r="F2" s="52"/>
      <c r="H2" s="2" t="s">
        <v>217</v>
      </c>
    </row>
    <row r="3" spans="1:9" x14ac:dyDescent="0.3">
      <c r="A3" s="22" t="s">
        <v>188</v>
      </c>
      <c r="B3" s="1" t="s">
        <v>207</v>
      </c>
      <c r="C3" s="1" t="s">
        <v>208</v>
      </c>
      <c r="E3" s="2" t="s">
        <v>214</v>
      </c>
      <c r="F3" s="2" t="s">
        <v>215</v>
      </c>
    </row>
    <row r="4" spans="1:9" x14ac:dyDescent="0.3">
      <c r="A4" s="23" t="s">
        <v>21</v>
      </c>
      <c r="B4" s="24">
        <v>6</v>
      </c>
      <c r="C4" s="2" t="s">
        <v>189</v>
      </c>
      <c r="E4" s="2">
        <v>11.48</v>
      </c>
      <c r="F4" s="2">
        <f>E4*B4</f>
        <v>68.88</v>
      </c>
      <c r="H4" s="2">
        <v>12.47</v>
      </c>
      <c r="I4" s="2">
        <f>H4*B4</f>
        <v>74.820000000000007</v>
      </c>
    </row>
    <row r="5" spans="1:9" x14ac:dyDescent="0.3">
      <c r="A5" s="23" t="s">
        <v>191</v>
      </c>
      <c r="B5" s="24">
        <v>6</v>
      </c>
      <c r="C5" s="2" t="s">
        <v>190</v>
      </c>
      <c r="E5" s="2">
        <v>22.13</v>
      </c>
      <c r="F5" s="2">
        <f t="shared" ref="F5:F16" si="0">E5*B5</f>
        <v>132.78</v>
      </c>
      <c r="H5" s="2">
        <v>24.11</v>
      </c>
      <c r="I5" s="2">
        <f t="shared" ref="I5:I16" si="1">H5*B5</f>
        <v>144.66</v>
      </c>
    </row>
    <row r="6" spans="1:9" x14ac:dyDescent="0.3">
      <c r="A6" s="23" t="s">
        <v>193</v>
      </c>
      <c r="B6" s="24">
        <v>6</v>
      </c>
      <c r="C6" s="2" t="s">
        <v>192</v>
      </c>
      <c r="E6" s="2">
        <v>6.78</v>
      </c>
      <c r="F6" s="2">
        <f t="shared" si="0"/>
        <v>40.68</v>
      </c>
      <c r="H6" s="2">
        <v>8.2899999999999991</v>
      </c>
      <c r="I6" s="2">
        <f t="shared" si="1"/>
        <v>49.739999999999995</v>
      </c>
    </row>
    <row r="7" spans="1:9" x14ac:dyDescent="0.3">
      <c r="A7" s="23" t="s">
        <v>195</v>
      </c>
      <c r="B7" s="24">
        <v>6</v>
      </c>
      <c r="C7" s="2" t="s">
        <v>194</v>
      </c>
      <c r="E7" s="2">
        <v>8.4700000000000006</v>
      </c>
      <c r="F7" s="2">
        <f t="shared" si="0"/>
        <v>50.820000000000007</v>
      </c>
      <c r="H7" s="2">
        <v>9.26</v>
      </c>
      <c r="I7" s="2">
        <f t="shared" si="1"/>
        <v>55.56</v>
      </c>
    </row>
    <row r="8" spans="1:9" x14ac:dyDescent="0.3">
      <c r="A8" s="23" t="s">
        <v>197</v>
      </c>
      <c r="B8" s="24">
        <v>500</v>
      </c>
      <c r="C8" s="2" t="s">
        <v>196</v>
      </c>
      <c r="E8" s="2">
        <v>7.0000000000000007E-2</v>
      </c>
      <c r="F8" s="2">
        <f t="shared" si="0"/>
        <v>35</v>
      </c>
      <c r="H8" s="2">
        <v>0.123</v>
      </c>
      <c r="I8" s="2">
        <f t="shared" si="1"/>
        <v>61.5</v>
      </c>
    </row>
    <row r="9" spans="1:9" x14ac:dyDescent="0.3">
      <c r="A9" s="23" t="s">
        <v>199</v>
      </c>
      <c r="B9" s="24">
        <v>500</v>
      </c>
      <c r="C9" s="2" t="s">
        <v>198</v>
      </c>
      <c r="E9" s="2">
        <v>7.0000000000000007E-2</v>
      </c>
      <c r="F9" s="2">
        <f t="shared" si="0"/>
        <v>35</v>
      </c>
      <c r="H9" s="2">
        <v>0.158</v>
      </c>
      <c r="I9" s="2">
        <f t="shared" si="1"/>
        <v>79</v>
      </c>
    </row>
    <row r="10" spans="1:9" x14ac:dyDescent="0.3">
      <c r="A10" s="23" t="s">
        <v>201</v>
      </c>
      <c r="B10" s="24">
        <v>0</v>
      </c>
      <c r="C10" s="2" t="s">
        <v>200</v>
      </c>
      <c r="E10" s="2">
        <v>580.85</v>
      </c>
      <c r="F10" s="2">
        <f t="shared" si="0"/>
        <v>0</v>
      </c>
      <c r="H10" s="2">
        <v>656.75</v>
      </c>
      <c r="I10" s="2">
        <f t="shared" si="1"/>
        <v>0</v>
      </c>
    </row>
    <row r="11" spans="1:9" x14ac:dyDescent="0.3">
      <c r="A11" s="23" t="s">
        <v>209</v>
      </c>
      <c r="B11" s="24">
        <v>8</v>
      </c>
      <c r="C11" s="2" t="s">
        <v>211</v>
      </c>
      <c r="E11" s="2">
        <v>3.17</v>
      </c>
      <c r="F11" s="2">
        <f t="shared" si="0"/>
        <v>25.36</v>
      </c>
      <c r="I11" s="2">
        <f t="shared" si="1"/>
        <v>0</v>
      </c>
    </row>
    <row r="12" spans="1:9" x14ac:dyDescent="0.3">
      <c r="A12" s="23" t="s">
        <v>210</v>
      </c>
      <c r="B12" s="24">
        <v>8</v>
      </c>
      <c r="C12" s="2" t="s">
        <v>212</v>
      </c>
      <c r="E12" s="2">
        <v>3.35</v>
      </c>
      <c r="F12" s="2">
        <f t="shared" si="0"/>
        <v>26.8</v>
      </c>
      <c r="I12" s="2">
        <f t="shared" si="1"/>
        <v>0</v>
      </c>
    </row>
    <row r="13" spans="1:9" x14ac:dyDescent="0.3">
      <c r="B13" s="24"/>
      <c r="I13" s="2">
        <f t="shared" si="1"/>
        <v>0</v>
      </c>
    </row>
    <row r="14" spans="1:9" x14ac:dyDescent="0.3">
      <c r="A14" s="22" t="s">
        <v>202</v>
      </c>
      <c r="B14" s="24"/>
      <c r="I14" s="2">
        <f t="shared" si="1"/>
        <v>0</v>
      </c>
    </row>
    <row r="15" spans="1:9" x14ac:dyDescent="0.3">
      <c r="A15" s="23" t="s">
        <v>206</v>
      </c>
      <c r="B15" s="24">
        <v>1</v>
      </c>
      <c r="C15" s="2" t="s">
        <v>203</v>
      </c>
      <c r="E15" s="2">
        <v>35.42</v>
      </c>
      <c r="F15" s="2">
        <f t="shared" si="0"/>
        <v>35.42</v>
      </c>
      <c r="H15" s="2">
        <v>40.409999999999997</v>
      </c>
      <c r="I15" s="2">
        <f t="shared" si="1"/>
        <v>40.409999999999997</v>
      </c>
    </row>
    <row r="16" spans="1:9" x14ac:dyDescent="0.3">
      <c r="A16" s="23" t="s">
        <v>205</v>
      </c>
      <c r="B16" s="24">
        <v>1</v>
      </c>
      <c r="C16" s="2" t="s">
        <v>204</v>
      </c>
      <c r="E16" s="2">
        <v>65.95</v>
      </c>
      <c r="F16" s="2">
        <f t="shared" si="0"/>
        <v>65.95</v>
      </c>
      <c r="H16" s="2">
        <v>120</v>
      </c>
      <c r="I16" s="2">
        <f t="shared" si="1"/>
        <v>120</v>
      </c>
    </row>
    <row r="18" spans="5:9" x14ac:dyDescent="0.3">
      <c r="E18" s="2" t="s">
        <v>216</v>
      </c>
      <c r="F18" s="2">
        <f>SUM(F4:F16)</f>
        <v>516.69000000000005</v>
      </c>
      <c r="H18" s="2" t="s">
        <v>216</v>
      </c>
      <c r="I18" s="2">
        <f>SUM(I4:I16)</f>
        <v>625.69000000000005</v>
      </c>
    </row>
  </sheetData>
  <mergeCells count="1"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2015-02-02T19:42:34Z</dcterms:created>
  <dcterms:modified xsi:type="dcterms:W3CDTF">2015-05-21T13:30:22Z</dcterms:modified>
</cp:coreProperties>
</file>