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\Documents\GitHub\107Harvard-CrimeProject\Sources\"/>
    </mc:Choice>
  </mc:AlternateContent>
  <bookViews>
    <workbookView xWindow="0" yWindow="0" windowWidth="20490" windowHeight="8820"/>
  </bookViews>
  <sheets>
    <sheet name="12s0013-residents-state-1960-20" sheetId="4" r:id="rId1"/>
    <sheet name="Data" sheetId="1" r:id="rId2"/>
    <sheet name="Sheet1" sheetId="3" r:id="rId3"/>
  </sheets>
  <definedNames>
    <definedName name="INTERNET">Data!$A$98:$A$98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Data!$B$1:$AQ$95</definedName>
    <definedName name="SOURCE">Data!$A$86:$A$97</definedName>
    <definedName name="TITLE">Data!$A$5:$A$5</definedName>
  </definedNames>
  <calcPr calcId="171027"/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X16" i="1" s="1"/>
  <c r="Y19" i="1"/>
  <c r="Z19" i="1"/>
  <c r="AA19" i="1"/>
  <c r="AB19" i="1"/>
  <c r="AC19" i="1"/>
  <c r="AD19" i="1"/>
  <c r="AD16" i="1" s="1"/>
  <c r="AE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B16" i="1" s="1"/>
  <c r="AC21" i="1"/>
  <c r="AD21" i="1"/>
  <c r="AE21" i="1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Z16" i="1"/>
  <c r="V16" i="1"/>
  <c r="T16" i="1"/>
  <c r="R16" i="1"/>
  <c r="P16" i="1"/>
  <c r="N16" i="1"/>
  <c r="L16" i="1"/>
  <c r="J16" i="1"/>
  <c r="H16" i="1"/>
  <c r="AE16" i="1"/>
  <c r="AC16" i="1"/>
  <c r="AA16" i="1"/>
  <c r="Y16" i="1"/>
  <c r="W16" i="1"/>
  <c r="U16" i="1"/>
  <c r="S16" i="1"/>
  <c r="Q16" i="1"/>
  <c r="O16" i="1"/>
  <c r="M16" i="1"/>
  <c r="K16" i="1"/>
  <c r="I16" i="1"/>
  <c r="M4" i="4" l="1"/>
</calcChain>
</file>

<file path=xl/sharedStrings.xml><?xml version="1.0" encoding="utf-8"?>
<sst xmlns="http://schemas.openxmlformats.org/spreadsheetml/2006/main" count="502" uniqueCount="383">
  <si>
    <t>&lt;begtab;tbspec1&gt;&lt;setnc;10&gt;</t>
  </si>
  <si>
    <t>&lt;nr&gt;&lt;setwid;1;6p&gt;</t>
  </si>
  <si>
    <t>&lt;nr&gt;\[&lt;bold&gt;In thousands (226,546 represents 226,546,000)&lt;med&gt;.</t>
  </si>
  <si>
    <t>1980, 1990, and 2000 data as of April 1, data for other years as of July 1.</t>
  </si>
  <si>
    <t>&lt;nr&gt;&lt;bold&gt;1980, 1990, and 2000 data as of April 1, data for other years as of July 1&lt;med&gt;.</t>
  </si>
  <si>
    <t>Insofar as possible, population shown for all years is</t>
  </si>
  <si>
    <t>&lt;nr&gt;Insofar as possible, population shown for all years is</t>
  </si>
  <si>
    <t>that of present area of state. See Appendix III.</t>
  </si>
  <si>
    <t>&lt;nr&gt;that of present area of state. See Appendix III\]</t>
  </si>
  <si>
    <t>$del STATE</t>
  </si>
  <si>
    <t>$del sum of regions</t>
  </si>
  <si>
    <t xml:space="preserve">  United States </t>
  </si>
  <si>
    <t xml:space="preserve">  &lt;chgrow;bold&gt;United States </t>
  </si>
  <si>
    <t xml:space="preserve">  U.S.</t>
  </si>
  <si>
    <t>00000</t>
  </si>
  <si>
    <t>00</t>
  </si>
  <si>
    <t xml:space="preserve">Alabama </t>
  </si>
  <si>
    <t xml:space="preserve">&lt;lp;6q&gt;Alabama </t>
  </si>
  <si>
    <t>AL</t>
  </si>
  <si>
    <t>01000</t>
  </si>
  <si>
    <t>01</t>
  </si>
  <si>
    <t xml:space="preserve">Alaska </t>
  </si>
  <si>
    <t>AK</t>
  </si>
  <si>
    <t>02000</t>
  </si>
  <si>
    <t>02</t>
  </si>
  <si>
    <t xml:space="preserve">Arizona </t>
  </si>
  <si>
    <t>AZ</t>
  </si>
  <si>
    <t>04000</t>
  </si>
  <si>
    <t>04</t>
  </si>
  <si>
    <t xml:space="preserve">Arkansas </t>
  </si>
  <si>
    <t>AR</t>
  </si>
  <si>
    <t>05000</t>
  </si>
  <si>
    <t>05</t>
  </si>
  <si>
    <t xml:space="preserve">California </t>
  </si>
  <si>
    <t>CA</t>
  </si>
  <si>
    <t>06000</t>
  </si>
  <si>
    <t>06</t>
  </si>
  <si>
    <t xml:space="preserve">Colorado </t>
  </si>
  <si>
    <t xml:space="preserve">&lt;lp;6q&gt;Colorado </t>
  </si>
  <si>
    <t>CO</t>
  </si>
  <si>
    <t>08000</t>
  </si>
  <si>
    <t>08</t>
  </si>
  <si>
    <t xml:space="preserve">Connecticut </t>
  </si>
  <si>
    <t>CT</t>
  </si>
  <si>
    <t>09000</t>
  </si>
  <si>
    <t>09</t>
  </si>
  <si>
    <t xml:space="preserve">Delaware </t>
  </si>
  <si>
    <t>DE</t>
  </si>
  <si>
    <t>10000</t>
  </si>
  <si>
    <t>10</t>
  </si>
  <si>
    <t xml:space="preserve">District of Columbia </t>
  </si>
  <si>
    <t>District of Columbia</t>
  </si>
  <si>
    <t>DC</t>
  </si>
  <si>
    <t>11000</t>
  </si>
  <si>
    <t>11</t>
  </si>
  <si>
    <t xml:space="preserve">Florida </t>
  </si>
  <si>
    <t>FL</t>
  </si>
  <si>
    <t>12000</t>
  </si>
  <si>
    <t>12</t>
  </si>
  <si>
    <t xml:space="preserve">Georgia </t>
  </si>
  <si>
    <t xml:space="preserve">&lt;lp;6q&gt;Georgia </t>
  </si>
  <si>
    <t>GA</t>
  </si>
  <si>
    <t>13000</t>
  </si>
  <si>
    <t>13</t>
  </si>
  <si>
    <t xml:space="preserve">Hawaii </t>
  </si>
  <si>
    <t>HI</t>
  </si>
  <si>
    <t>15000</t>
  </si>
  <si>
    <t>15</t>
  </si>
  <si>
    <t xml:space="preserve">Idaho </t>
  </si>
  <si>
    <t>ID</t>
  </si>
  <si>
    <t>16000</t>
  </si>
  <si>
    <t>16</t>
  </si>
  <si>
    <t xml:space="preserve">Illinois </t>
  </si>
  <si>
    <t>IL</t>
  </si>
  <si>
    <t>17000</t>
  </si>
  <si>
    <t>17</t>
  </si>
  <si>
    <t xml:space="preserve">Indiana </t>
  </si>
  <si>
    <t>IN</t>
  </si>
  <si>
    <t>18000</t>
  </si>
  <si>
    <t>18</t>
  </si>
  <si>
    <t xml:space="preserve">Iowa </t>
  </si>
  <si>
    <t xml:space="preserve">&lt;lp;6q&gt;Iowa </t>
  </si>
  <si>
    <t>IA</t>
  </si>
  <si>
    <t>19000</t>
  </si>
  <si>
    <t>19</t>
  </si>
  <si>
    <t xml:space="preserve">Kansas </t>
  </si>
  <si>
    <t>KS</t>
  </si>
  <si>
    <t>20000</t>
  </si>
  <si>
    <t>20</t>
  </si>
  <si>
    <t xml:space="preserve">Kentucky </t>
  </si>
  <si>
    <t>KY</t>
  </si>
  <si>
    <t>21000</t>
  </si>
  <si>
    <t>21</t>
  </si>
  <si>
    <t xml:space="preserve">Louisiana </t>
  </si>
  <si>
    <t>LA</t>
  </si>
  <si>
    <t>22000</t>
  </si>
  <si>
    <t>22</t>
  </si>
  <si>
    <t xml:space="preserve">Maine </t>
  </si>
  <si>
    <t>ME</t>
  </si>
  <si>
    <t>23000</t>
  </si>
  <si>
    <t>23</t>
  </si>
  <si>
    <t xml:space="preserve">Maryland </t>
  </si>
  <si>
    <t xml:space="preserve">&lt;lp;6q&gt;Maryland </t>
  </si>
  <si>
    <t>MD</t>
  </si>
  <si>
    <t>24000</t>
  </si>
  <si>
    <t>24</t>
  </si>
  <si>
    <t xml:space="preserve">Massachusetts </t>
  </si>
  <si>
    <t>MA</t>
  </si>
  <si>
    <t>25000</t>
  </si>
  <si>
    <t>25</t>
  </si>
  <si>
    <t xml:space="preserve">Michigan </t>
  </si>
  <si>
    <t>MI</t>
  </si>
  <si>
    <t>26000</t>
  </si>
  <si>
    <t>26</t>
  </si>
  <si>
    <t xml:space="preserve">Minnesota </t>
  </si>
  <si>
    <t>MN</t>
  </si>
  <si>
    <t>27000</t>
  </si>
  <si>
    <t>27</t>
  </si>
  <si>
    <t xml:space="preserve">Mississippi </t>
  </si>
  <si>
    <t>MS</t>
  </si>
  <si>
    <t>28000</t>
  </si>
  <si>
    <t>28</t>
  </si>
  <si>
    <t xml:space="preserve">Missouri </t>
  </si>
  <si>
    <t xml:space="preserve">&lt;lp;6q&gt;Missouri </t>
  </si>
  <si>
    <t>MO</t>
  </si>
  <si>
    <t>29000</t>
  </si>
  <si>
    <t>29</t>
  </si>
  <si>
    <t xml:space="preserve">Montana </t>
  </si>
  <si>
    <t>MT</t>
  </si>
  <si>
    <t>30000</t>
  </si>
  <si>
    <t>30</t>
  </si>
  <si>
    <t xml:space="preserve">Nebraska </t>
  </si>
  <si>
    <t>NE</t>
  </si>
  <si>
    <t>31000</t>
  </si>
  <si>
    <t>31</t>
  </si>
  <si>
    <t xml:space="preserve">Nevada </t>
  </si>
  <si>
    <t>NV</t>
  </si>
  <si>
    <t>32000</t>
  </si>
  <si>
    <t>32</t>
  </si>
  <si>
    <t xml:space="preserve">New Hampshire </t>
  </si>
  <si>
    <t>NH</t>
  </si>
  <si>
    <t>33000</t>
  </si>
  <si>
    <t>33</t>
  </si>
  <si>
    <t xml:space="preserve">New Jersey </t>
  </si>
  <si>
    <t xml:space="preserve">&lt;lp;6q&gt;New Jersey </t>
  </si>
  <si>
    <t>NJ</t>
  </si>
  <si>
    <t>34000</t>
  </si>
  <si>
    <t>34</t>
  </si>
  <si>
    <t xml:space="preserve">New Mexico </t>
  </si>
  <si>
    <t>NM</t>
  </si>
  <si>
    <t>35000</t>
  </si>
  <si>
    <t>35</t>
  </si>
  <si>
    <t xml:space="preserve">New York </t>
  </si>
  <si>
    <t>NY</t>
  </si>
  <si>
    <t>36000</t>
  </si>
  <si>
    <t>36</t>
  </si>
  <si>
    <t xml:space="preserve">North Carolina </t>
  </si>
  <si>
    <t>NC</t>
  </si>
  <si>
    <t>37000</t>
  </si>
  <si>
    <t>37</t>
  </si>
  <si>
    <t xml:space="preserve">North Dakota </t>
  </si>
  <si>
    <t>ND</t>
  </si>
  <si>
    <t>38000</t>
  </si>
  <si>
    <t>38</t>
  </si>
  <si>
    <t xml:space="preserve">Ohio </t>
  </si>
  <si>
    <t xml:space="preserve">&lt;lp;6q&gt;Ohio </t>
  </si>
  <si>
    <t>OH</t>
  </si>
  <si>
    <t>39000</t>
  </si>
  <si>
    <t>39</t>
  </si>
  <si>
    <t xml:space="preserve">Oklahoma </t>
  </si>
  <si>
    <t>OK</t>
  </si>
  <si>
    <t>40000</t>
  </si>
  <si>
    <t>40</t>
  </si>
  <si>
    <t xml:space="preserve">Oregon </t>
  </si>
  <si>
    <t>OR</t>
  </si>
  <si>
    <t>41000</t>
  </si>
  <si>
    <t>41</t>
  </si>
  <si>
    <t xml:space="preserve">Pennsylvania </t>
  </si>
  <si>
    <t>PA</t>
  </si>
  <si>
    <t>42000</t>
  </si>
  <si>
    <t>42</t>
  </si>
  <si>
    <t xml:space="preserve">Rhode Island </t>
  </si>
  <si>
    <t>RI</t>
  </si>
  <si>
    <t>44000</t>
  </si>
  <si>
    <t>44</t>
  </si>
  <si>
    <t xml:space="preserve">South Carolina </t>
  </si>
  <si>
    <t xml:space="preserve">&lt;lp;6q&gt;South Carolina </t>
  </si>
  <si>
    <t>SC</t>
  </si>
  <si>
    <t>45000</t>
  </si>
  <si>
    <t>45</t>
  </si>
  <si>
    <t xml:space="preserve">South Dakota </t>
  </si>
  <si>
    <t>SD</t>
  </si>
  <si>
    <t>46000</t>
  </si>
  <si>
    <t>46</t>
  </si>
  <si>
    <t xml:space="preserve">Tennessee </t>
  </si>
  <si>
    <t>TN</t>
  </si>
  <si>
    <t>47000</t>
  </si>
  <si>
    <t>47</t>
  </si>
  <si>
    <t xml:space="preserve">Texas </t>
  </si>
  <si>
    <t>TX</t>
  </si>
  <si>
    <t>48000</t>
  </si>
  <si>
    <t>48</t>
  </si>
  <si>
    <t xml:space="preserve">Utah </t>
  </si>
  <si>
    <t>UT</t>
  </si>
  <si>
    <t>49000</t>
  </si>
  <si>
    <t>49</t>
  </si>
  <si>
    <t xml:space="preserve">Vermont </t>
  </si>
  <si>
    <t xml:space="preserve">&lt;lp;6q&gt;Vermont </t>
  </si>
  <si>
    <t>VT</t>
  </si>
  <si>
    <t>50000</t>
  </si>
  <si>
    <t>50</t>
  </si>
  <si>
    <t xml:space="preserve">Virginia </t>
  </si>
  <si>
    <t>VA</t>
  </si>
  <si>
    <t>51000</t>
  </si>
  <si>
    <t>51</t>
  </si>
  <si>
    <t xml:space="preserve">Washington </t>
  </si>
  <si>
    <t>WA</t>
  </si>
  <si>
    <t>53000</t>
  </si>
  <si>
    <t>53</t>
  </si>
  <si>
    <t xml:space="preserve">West Virginia </t>
  </si>
  <si>
    <t>WV</t>
  </si>
  <si>
    <t>54000</t>
  </si>
  <si>
    <t>54</t>
  </si>
  <si>
    <t xml:space="preserve">Wisconsin </t>
  </si>
  <si>
    <t>WI</t>
  </si>
  <si>
    <t>55000</t>
  </si>
  <si>
    <t>55</t>
  </si>
  <si>
    <t xml:space="preserve">Wyoming </t>
  </si>
  <si>
    <t>WY</t>
  </si>
  <si>
    <t>56000</t>
  </si>
  <si>
    <t>56</t>
  </si>
  <si>
    <t>&lt;nr&gt;&lt;endtab&gt;</t>
  </si>
  <si>
    <t>\1 Total population count has been revised since the 1980 census</t>
  </si>
  <si>
    <t>publications. Numbers by State have not been corrected.</t>
  </si>
  <si>
    <t>\2 The April 1, 1990, census counts include corrections</t>
  </si>
  <si>
    <t>processed through August 1997, results of special censuses and</t>
  </si>
  <si>
    <t>test censuses, and do not include adjustments for census</t>
  </si>
  <si>
    <t>coverage errors.</t>
  </si>
  <si>
    <t>coverage errors.\n\n</t>
  </si>
  <si>
    <t>\3 Reflects modifications to the</t>
  </si>
  <si>
    <t>Source: U.S. Census Bureau,</t>
  </si>
  <si>
    <t>[tbf]Source: U.S. Census Bureau,</t>
  </si>
  <si>
    <t>1990 Census of Population and Housing, Population and Housing Unit</t>
  </si>
  <si>
    <t>Counts (CPH-2);</t>
  </si>
  <si>
    <t>****************************************************************************************</t>
  </si>
  <si>
    <t>Please complete:</t>
  </si>
  <si>
    <t>301-763-1171 if you have any questions.</t>
  </si>
  <si>
    <t>Northeast</t>
  </si>
  <si>
    <t>Midwest</t>
  </si>
  <si>
    <t>South</t>
  </si>
  <si>
    <t xml:space="preserve">West </t>
  </si>
  <si>
    <t>INTERNET LINK</t>
  </si>
  <si>
    <t>http://www.census.gov/popest/estimates.php</t>
  </si>
  <si>
    <t>$del sum of states</t>
  </si>
  <si>
    <t>\&lt;http://www.census.gov/popest/states/NST-ann-est.html\&gt;.</t>
  </si>
  <si>
    <t>&lt;http://www.census.gov/popest/archives/2000s/vintage_2001/CO-EST2001-12/CO-EST2001-12-00.html&gt;; and</t>
  </si>
  <si>
    <t>\&lt;http://www.census.gov/popest/archives/2000s/vintage_2001/CO-EST2001-12/CO-EST2001-12-00.html\&gt;; and</t>
  </si>
  <si>
    <t xml:space="preserve">and geographic program revisions. </t>
  </si>
  <si>
    <t>Census 2000 population as documented in the Count Question Resolution program</t>
  </si>
  <si>
    <t>Current Population Reports, P25-1106;</t>
  </si>
  <si>
    <t>[tbf]\1 See footnote 3, Table 1.\n\n</t>
  </si>
  <si>
    <t>State</t>
  </si>
  <si>
    <r>
      <t>[</t>
    </r>
    <r>
      <rPr>
        <b/>
        <sz val="12"/>
        <rFont val="Courier New"/>
        <family val="3"/>
      </rPr>
      <t>In thousands (226,546 represents 226,546,000).</t>
    </r>
  </si>
  <si>
    <t>1960 (April)</t>
  </si>
  <si>
    <t>1970 (April)</t>
  </si>
  <si>
    <t>1980 (April) \1</t>
  </si>
  <si>
    <t>1981 (July)</t>
  </si>
  <si>
    <t>1982 (July)</t>
  </si>
  <si>
    <t>1983 (July)</t>
  </si>
  <si>
    <t>1984 (July)</t>
  </si>
  <si>
    <t>1985 (July)</t>
  </si>
  <si>
    <t>1986 (July)</t>
  </si>
  <si>
    <t>1987 (July)</t>
  </si>
  <si>
    <t>1988 (July)</t>
  </si>
  <si>
    <t>1989 (July)</t>
  </si>
  <si>
    <t>1990 (April) Census</t>
  </si>
  <si>
    <t>1990 (April) \2 Estimates base</t>
  </si>
  <si>
    <t>1990 (July)</t>
  </si>
  <si>
    <t>1991 (July)</t>
  </si>
  <si>
    <t>1992 (July)</t>
  </si>
  <si>
    <t>1993 (July)</t>
  </si>
  <si>
    <t>1994 (July)</t>
  </si>
  <si>
    <t>1995 (July)</t>
  </si>
  <si>
    <t>1996 (July)</t>
  </si>
  <si>
    <t>1997 (July)</t>
  </si>
  <si>
    <t>1998 (July)</t>
  </si>
  <si>
    <t>1999 (July)</t>
  </si>
  <si>
    <t>2000 (April) Census</t>
  </si>
  <si>
    <t>2000 (April) \3 Estimates base</t>
  </si>
  <si>
    <t>2000 (July)</t>
  </si>
  <si>
    <t>2001 (July)</t>
  </si>
  <si>
    <t>2002 (July)</t>
  </si>
  <si>
    <t>2003 (July)</t>
  </si>
  <si>
    <t>2004 (July)</t>
  </si>
  <si>
    <t>2005 (July)</t>
  </si>
  <si>
    <t>2006 (July)</t>
  </si>
  <si>
    <t>Post office abbreviation</t>
  </si>
  <si>
    <t>region, division code</t>
  </si>
  <si>
    <t>2007 (July)</t>
  </si>
  <si>
    <t>2008 (July)</t>
  </si>
  <si>
    <t>ANSI code</t>
  </si>
  <si>
    <t>ANSI=American National Standards Institute]</t>
  </si>
  <si>
    <t>Contact:  Donnette Willis; donnette.d.willis@census.gov.</t>
  </si>
  <si>
    <t>Phone:    (301) 763-6149</t>
  </si>
  <si>
    <t>Census 2000 population from the Count Question Resolution program</t>
  </si>
  <si>
    <t>\3 The April 1, 2000 population estimates base reflects changes to the</t>
  </si>
  <si>
    <t>$proc$compose autorecur acsd statab10 p0018 $proc$</t>
  </si>
  <si>
    <t>[45page]&lt;pn;4;18&gt;&lt;px;;2&gt;Population&lt;pa&gt;</t>
  </si>
  <si>
    <t>&lt;http://www.census.gov/popest/states/NST-ann-est.html&gt;.</t>
  </si>
  <si>
    <t>"Table CO-EST2001-12-00 - Time Series of Intercensal State Populaton Estimates: April 1, 1990 to April 1, 2000"</t>
  </si>
  <si>
    <t>2009 (July)</t>
  </si>
  <si>
    <r>
      <t>Table 12.</t>
    </r>
    <r>
      <rPr>
        <b/>
        <sz val="12"/>
        <rFont val="Courier New"/>
        <family val="3"/>
      </rPr>
      <t xml:space="preserve"> Resident Population--States: 1960 to 2009</t>
    </r>
  </si>
  <si>
    <t>&lt;Tr;;0&gt;&lt;med&gt;Table 12. &lt;bold&gt;Resident Population--States: 1980 to 2009&lt;l&gt;&lt;lp;6q&gt;&lt;sz;6q&gt;&lt;ff;0&gt;&lt;tq;1&gt;&lt;med&gt;</t>
  </si>
  <si>
    <t>State  &lt;chgrow;bold&gt;1980&lt;med&gt; \1  1990&lt;med&gt;, estimates base \2  2000&lt;med&gt;, estimates base \3  2003  2004  2005  2006  2007  2008  2009</t>
  </si>
  <si>
    <t>"Table 1: Annual Estimates of the Resident Population for the United States, Regions, States, and Puerto Rico: April 1, 2000 to July 1, 2009 (NST-EST2009-01)"</t>
  </si>
  <si>
    <t>Please contact Sean Wilburn, sean.wilburn@census.gov</t>
  </si>
  <si>
    <t xml:space="preserve">"Table 1: Annual Estimates of the Resident Population for the United States, Regions, States, </t>
  </si>
  <si>
    <t>PLEASE REVIEW DATA AND ALL NOTES</t>
  </si>
  <si>
    <t>(released 11 April 2002),</t>
  </si>
  <si>
    <t>(released 23 December 2009),</t>
  </si>
  <si>
    <t>Table 12. Resident Population--States: 1980 to 2009</t>
  </si>
  <si>
    <t>\1 See footnote 3, Table 1.</t>
  </si>
  <si>
    <t>[In thousands (226,546 represents 226,546,000).</t>
  </si>
  <si>
    <t>that of present area of state. See Appendix III]</t>
  </si>
  <si>
    <t xml:space="preserve">  United States...</t>
  </si>
  <si>
    <t>Alabama...</t>
  </si>
  <si>
    <t>Alaska...</t>
  </si>
  <si>
    <t>Arizona...</t>
  </si>
  <si>
    <t>District of Columbia...</t>
  </si>
  <si>
    <t>Arkansas...</t>
  </si>
  <si>
    <t>California...</t>
  </si>
  <si>
    <t>Colorado...</t>
  </si>
  <si>
    <t>Connecticut...</t>
  </si>
  <si>
    <t>Delaware...</t>
  </si>
  <si>
    <t>Florida...</t>
  </si>
  <si>
    <t>Georgia...</t>
  </si>
  <si>
    <t>Hawaii...</t>
  </si>
  <si>
    <t>Idaho...</t>
  </si>
  <si>
    <t>Illinois...</t>
  </si>
  <si>
    <t>Indiana...</t>
  </si>
  <si>
    <t>Iowa...</t>
  </si>
  <si>
    <t>Kansas...</t>
  </si>
  <si>
    <t>Kentucky...</t>
  </si>
  <si>
    <t>Louisiana...</t>
  </si>
  <si>
    <t>Maine...</t>
  </si>
  <si>
    <t>Maryland...</t>
  </si>
  <si>
    <t>Massachusetts...</t>
  </si>
  <si>
    <t>Michigan...</t>
  </si>
  <si>
    <t>Minnesota...</t>
  </si>
  <si>
    <t>Mississippi...</t>
  </si>
  <si>
    <t>Missouri...</t>
  </si>
  <si>
    <t>Montana...</t>
  </si>
  <si>
    <t>Nebraska...</t>
  </si>
  <si>
    <t>Nevada...</t>
  </si>
  <si>
    <t>New Hampshire...</t>
  </si>
  <si>
    <t>New Jersey...</t>
  </si>
  <si>
    <t>New Mexico...</t>
  </si>
  <si>
    <t>New York...</t>
  </si>
  <si>
    <t>North Carolina...</t>
  </si>
  <si>
    <t>North Dakota...</t>
  </si>
  <si>
    <t>Ohio...</t>
  </si>
  <si>
    <t>Oklahoma...</t>
  </si>
  <si>
    <t>Oregon...</t>
  </si>
  <si>
    <t>Pennsylvania...</t>
  </si>
  <si>
    <t>Rhode Island...</t>
  </si>
  <si>
    <t>South Carolina...</t>
  </si>
  <si>
    <t>South Dakota...</t>
  </si>
  <si>
    <t>Tennessee...</t>
  </si>
  <si>
    <t>Texas...</t>
  </si>
  <si>
    <t>Utah...</t>
  </si>
  <si>
    <t>Vermont...</t>
  </si>
  <si>
    <t>Virginia...</t>
  </si>
  <si>
    <t>Washington...</t>
  </si>
  <si>
    <t>West Virginia...</t>
  </si>
  <si>
    <t>Wisconsin...</t>
  </si>
  <si>
    <t>Wyoming...</t>
  </si>
  <si>
    <t>April 2002,</t>
  </si>
  <si>
    <t>"Table CO-EST2001-12-00 - Time Series of Intercensal State Populaton Estimates: April 1, 1990 to April 1, 2000,"</t>
  </si>
  <si>
    <t>and Puerto Rico: April 1, 2000 to July 1, 2009 (NST-EST2009-01)," December 2009,</t>
  </si>
  <si>
    <t>"Table 1: Annual Estimates of the Resident Population for the United States, Regions, States, and Puerto Rico: April 1, 2000 to July 1, 2009 (NST-EST2009-01),"</t>
  </si>
  <si>
    <t>December 2009,</t>
  </si>
  <si>
    <t>FOOTNOTES:</t>
  </si>
  <si>
    <t>Internet release date: 12/15/2010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</si>
</sst>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.000"/>
    <numFmt numFmtId="174" formatCode="#,##0.0"/>
  </numFmts>
  <fonts count="10" x14ac:knownFonts="1">
    <font>
      <sz val="12"/>
      <name val="Courier New"/>
    </font>
    <font>
      <sz val="12"/>
      <name val="Courier New"/>
      <family val="3"/>
    </font>
    <font>
      <sz val="12"/>
      <name val="Courier New"/>
      <family val="3"/>
    </font>
    <font>
      <sz val="12"/>
      <name val="Courier New"/>
      <family val="3"/>
    </font>
    <font>
      <u/>
      <sz val="10.45"/>
      <color indexed="12"/>
      <name val="Courier New"/>
      <family val="3"/>
    </font>
    <font>
      <b/>
      <sz val="12"/>
      <name val="Courier New"/>
      <family val="3"/>
    </font>
    <font>
      <sz val="12"/>
      <name val="Courier New"/>
      <family val="3"/>
    </font>
    <font>
      <u/>
      <sz val="12"/>
      <color indexed="12"/>
      <name val="Courier New"/>
      <family val="3"/>
    </font>
    <font>
      <sz val="8"/>
      <name val="Courier New"/>
      <family val="3"/>
    </font>
    <font>
      <sz val="12"/>
      <color indexed="12"/>
      <name val="Courier New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 applyAlignment="1"/>
    <xf numFmtId="172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Font="1" applyAlignment="1"/>
    <xf numFmtId="3" fontId="0" fillId="0" borderId="0" xfId="0" applyNumberFormat="1" applyProtection="1">
      <protection locked="0"/>
    </xf>
    <xf numFmtId="3" fontId="0" fillId="0" borderId="0" xfId="0" applyNumberFormat="1"/>
    <xf numFmtId="172" fontId="0" fillId="0" borderId="0" xfId="0" applyNumberFormat="1"/>
    <xf numFmtId="0" fontId="0" fillId="0" borderId="0" xfId="0" applyNumberFormat="1"/>
    <xf numFmtId="0" fontId="5" fillId="0" borderId="0" xfId="0" applyFont="1" applyAlignment="1"/>
    <xf numFmtId="3" fontId="5" fillId="0" borderId="0" xfId="0" applyNumberFormat="1" applyFont="1"/>
    <xf numFmtId="3" fontId="5" fillId="0" borderId="0" xfId="0" applyNumberFormat="1" applyFont="1" applyProtection="1">
      <protection locked="0"/>
    </xf>
    <xf numFmtId="0" fontId="2" fillId="0" borderId="1" xfId="0" applyFont="1" applyBorder="1" applyAlignment="1">
      <alignment horizontal="fill"/>
    </xf>
    <xf numFmtId="0" fontId="2" fillId="0" borderId="2" xfId="0" applyFont="1" applyBorder="1" applyAlignment="1">
      <alignment horizontal="fill"/>
    </xf>
    <xf numFmtId="0" fontId="6" fillId="0" borderId="0" xfId="0" applyFont="1" applyAlignment="1"/>
    <xf numFmtId="0" fontId="7" fillId="0" borderId="0" xfId="1" applyFont="1" applyAlignment="1" applyProtection="1"/>
    <xf numFmtId="0" fontId="0" fillId="0" borderId="2" xfId="0" applyBorder="1" applyAlignment="1"/>
    <xf numFmtId="0" fontId="5" fillId="0" borderId="0" xfId="0" applyFont="1" applyAlignment="1">
      <alignment horizontal="right" wrapText="1"/>
    </xf>
    <xf numFmtId="172" fontId="5" fillId="0" borderId="0" xfId="0" applyNumberFormat="1" applyFont="1"/>
    <xf numFmtId="3" fontId="0" fillId="0" borderId="0" xfId="0" applyNumberFormat="1" applyAlignment="1"/>
    <xf numFmtId="3" fontId="5" fillId="0" borderId="0" xfId="0" applyNumberFormat="1" applyFont="1" applyAlignment="1"/>
    <xf numFmtId="174" fontId="0" fillId="0" borderId="0" xfId="0" applyNumberFormat="1"/>
    <xf numFmtId="174" fontId="0" fillId="0" borderId="0" xfId="0" applyNumberFormat="1" applyBorder="1"/>
    <xf numFmtId="172" fontId="0" fillId="0" borderId="2" xfId="0" applyNumberFormat="1" applyBorder="1" applyAlignment="1"/>
    <xf numFmtId="0" fontId="0" fillId="0" borderId="0" xfId="0" applyBorder="1" applyAlignment="1"/>
    <xf numFmtId="0" fontId="1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2" fontId="0" fillId="0" borderId="5" xfId="0" applyNumberFormat="1" applyBorder="1"/>
    <xf numFmtId="172" fontId="0" fillId="0" borderId="6" xfId="0" applyNumberFormat="1" applyBorder="1"/>
    <xf numFmtId="0" fontId="5" fillId="0" borderId="6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>
      <alignment horizontal="fill"/>
    </xf>
    <xf numFmtId="0" fontId="1" fillId="0" borderId="4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3" xfId="1" applyFont="1" applyFill="1" applyBorder="1" applyAlignment="1" applyProtection="1">
      <alignment horizontal="right" wrapText="1"/>
    </xf>
    <xf numFmtId="0" fontId="1" fillId="0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Fill="1"/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sus.gov/popest/estimat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showGridLines="0" tabSelected="1" zoomScale="75" workbookViewId="0">
      <pane xSplit="1" ySplit="1" topLeftCell="AD2" activePane="bottomRight" state="frozen"/>
      <selection pane="topRight" activeCell="B1" sqref="B1"/>
      <selection pane="bottomLeft" activeCell="A5" sqref="A5"/>
      <selection pane="bottomRight" activeCell="C2" sqref="C2:AP52"/>
    </sheetView>
  </sheetViews>
  <sheetFormatPr defaultColWidth="9.69921875" defaultRowHeight="15.75" x14ac:dyDescent="0.25"/>
  <cols>
    <col min="1" max="1" width="20.796875" style="3" customWidth="1"/>
    <col min="2" max="12" width="9.69921875" style="3" customWidth="1"/>
    <col min="13" max="13" width="9.69921875" style="37" customWidth="1"/>
    <col min="14" max="40" width="9.69921875" style="3" customWidth="1"/>
    <col min="41" max="41" width="10.19921875" style="3" customWidth="1"/>
    <col min="42" max="42" width="9.69921875" style="3" customWidth="1"/>
    <col min="43" max="16384" width="9.69921875" style="3"/>
  </cols>
  <sheetData>
    <row r="1" spans="1:42" s="8" customFormat="1" ht="92.25" customHeight="1" x14ac:dyDescent="0.3">
      <c r="A1" s="34" t="s">
        <v>261</v>
      </c>
      <c r="B1" s="26">
        <v>1960</v>
      </c>
      <c r="C1" s="26">
        <v>1970</v>
      </c>
      <c r="D1" s="26">
        <v>1971</v>
      </c>
      <c r="E1" s="26">
        <v>1972</v>
      </c>
      <c r="F1" s="26">
        <v>1973</v>
      </c>
      <c r="G1" s="26">
        <v>1974</v>
      </c>
      <c r="H1" s="26">
        <v>1975</v>
      </c>
      <c r="I1" s="26">
        <v>1976</v>
      </c>
      <c r="J1" s="26">
        <v>1977</v>
      </c>
      <c r="K1" s="26">
        <v>1978</v>
      </c>
      <c r="L1" s="26">
        <v>1979</v>
      </c>
      <c r="M1" s="36">
        <v>1980</v>
      </c>
      <c r="N1" s="26">
        <v>1981</v>
      </c>
      <c r="O1" s="26">
        <v>1982</v>
      </c>
      <c r="P1" s="26">
        <v>1983</v>
      </c>
      <c r="Q1" s="26">
        <v>1984</v>
      </c>
      <c r="R1" s="26">
        <v>1985</v>
      </c>
      <c r="S1" s="26">
        <v>1986</v>
      </c>
      <c r="T1" s="26">
        <v>1987</v>
      </c>
      <c r="U1" s="26">
        <v>1988</v>
      </c>
      <c r="V1" s="26">
        <v>1989</v>
      </c>
      <c r="W1" s="26">
        <v>1990</v>
      </c>
      <c r="X1" s="26">
        <v>1991</v>
      </c>
      <c r="Y1" s="26">
        <v>1992</v>
      </c>
      <c r="Z1" s="26">
        <v>1993</v>
      </c>
      <c r="AA1" s="26">
        <v>1994</v>
      </c>
      <c r="AB1" s="26">
        <v>1995</v>
      </c>
      <c r="AC1" s="26">
        <v>1996</v>
      </c>
      <c r="AD1" s="26">
        <v>1997</v>
      </c>
      <c r="AE1" s="26">
        <v>1998</v>
      </c>
      <c r="AF1" s="26">
        <v>1999</v>
      </c>
      <c r="AG1" s="26">
        <v>2000</v>
      </c>
      <c r="AH1" s="26">
        <v>2001</v>
      </c>
      <c r="AI1" s="26">
        <v>2002</v>
      </c>
      <c r="AJ1" s="26">
        <v>2003</v>
      </c>
      <c r="AK1" s="26">
        <v>2004</v>
      </c>
      <c r="AL1" s="26">
        <v>2005</v>
      </c>
      <c r="AM1" s="26">
        <v>2006</v>
      </c>
      <c r="AN1" s="26">
        <v>2007</v>
      </c>
      <c r="AO1" s="26">
        <v>2008</v>
      </c>
      <c r="AP1" s="26">
        <v>2009</v>
      </c>
    </row>
    <row r="2" spans="1:42" ht="28.5" customHeight="1" x14ac:dyDescent="0.25">
      <c r="A2" s="32" t="s">
        <v>16</v>
      </c>
      <c r="B2" s="35">
        <v>3267</v>
      </c>
      <c r="C2" s="38">
        <v>3444.3539999999998</v>
      </c>
      <c r="D2" s="38">
        <v>3478.79754</v>
      </c>
      <c r="E2" s="38">
        <v>3513.5855154000001</v>
      </c>
      <c r="F2" s="38">
        <v>3548.7213705540003</v>
      </c>
      <c r="G2" s="38">
        <v>3584.2085842595402</v>
      </c>
      <c r="H2" s="38">
        <v>3620.0506701021354</v>
      </c>
      <c r="I2" s="38">
        <v>3656.2511768031568</v>
      </c>
      <c r="J2" s="38">
        <v>3692.8136885711883</v>
      </c>
      <c r="K2" s="38">
        <v>3729.7418254569002</v>
      </c>
      <c r="L2" s="38">
        <v>3767.0392437114692</v>
      </c>
      <c r="M2" s="39">
        <v>3893.8879999999999</v>
      </c>
      <c r="N2" s="40">
        <v>3919</v>
      </c>
      <c r="O2" s="40">
        <v>3925</v>
      </c>
      <c r="P2" s="40">
        <v>3934</v>
      </c>
      <c r="Q2" s="40">
        <v>3952</v>
      </c>
      <c r="R2" s="40">
        <v>3973</v>
      </c>
      <c r="S2" s="40">
        <v>3992</v>
      </c>
      <c r="T2" s="40">
        <v>4015</v>
      </c>
      <c r="U2" s="40">
        <v>4024</v>
      </c>
      <c r="V2" s="40">
        <v>4030</v>
      </c>
      <c r="W2" s="38">
        <v>4040.3890000000001</v>
      </c>
      <c r="X2" s="38">
        <v>4099.1559999999999</v>
      </c>
      <c r="Y2" s="38">
        <v>4154.0140000000001</v>
      </c>
      <c r="Z2" s="38">
        <v>4214.2020000000002</v>
      </c>
      <c r="AA2" s="38">
        <v>4260.2290000000003</v>
      </c>
      <c r="AB2" s="38">
        <v>4296.8</v>
      </c>
      <c r="AC2" s="38">
        <v>4331.1019999999999</v>
      </c>
      <c r="AD2" s="38">
        <v>4367.9350000000004</v>
      </c>
      <c r="AE2" s="38">
        <v>4404.701</v>
      </c>
      <c r="AF2" s="38">
        <v>4430.1409999999996</v>
      </c>
      <c r="AG2" s="38">
        <v>4447.1000000000004</v>
      </c>
      <c r="AH2" s="41">
        <v>4464.0339999999997</v>
      </c>
      <c r="AI2" s="41">
        <v>4472.42</v>
      </c>
      <c r="AJ2" s="41">
        <v>4490.5910000000003</v>
      </c>
      <c r="AK2" s="41">
        <v>4512.1899999999996</v>
      </c>
      <c r="AL2" s="41">
        <v>4545.049</v>
      </c>
      <c r="AM2" s="41">
        <v>4597.6880000000001</v>
      </c>
      <c r="AN2" s="41">
        <v>4637.9040000000005</v>
      </c>
      <c r="AO2" s="41">
        <v>4677.4639999999999</v>
      </c>
      <c r="AP2" s="41">
        <v>4708.7079999999996</v>
      </c>
    </row>
    <row r="3" spans="1:42" x14ac:dyDescent="0.25">
      <c r="A3" s="32" t="s">
        <v>21</v>
      </c>
      <c r="B3" s="35">
        <v>226</v>
      </c>
      <c r="C3" s="38">
        <v>302.58300000000003</v>
      </c>
      <c r="D3" s="38">
        <v>305.91141299999998</v>
      </c>
      <c r="E3" s="38">
        <v>309.27643854299993</v>
      </c>
      <c r="F3" s="38">
        <v>312.67847936697291</v>
      </c>
      <c r="G3" s="38">
        <v>316.11794264000957</v>
      </c>
      <c r="H3" s="38">
        <v>319.59524000904963</v>
      </c>
      <c r="I3" s="38">
        <v>323.11078764914913</v>
      </c>
      <c r="J3" s="38">
        <v>326.66500631328972</v>
      </c>
      <c r="K3" s="38">
        <v>330.25832138273586</v>
      </c>
      <c r="L3" s="38">
        <v>333.89116291794591</v>
      </c>
      <c r="M3" s="39">
        <v>401.851</v>
      </c>
      <c r="N3" s="40">
        <v>418</v>
      </c>
      <c r="O3" s="40">
        <v>450</v>
      </c>
      <c r="P3" s="40">
        <v>488</v>
      </c>
      <c r="Q3" s="40">
        <v>514</v>
      </c>
      <c r="R3" s="40">
        <v>532</v>
      </c>
      <c r="S3" s="40">
        <v>544</v>
      </c>
      <c r="T3" s="40">
        <v>539</v>
      </c>
      <c r="U3" s="40">
        <v>542</v>
      </c>
      <c r="V3" s="40">
        <v>547</v>
      </c>
      <c r="W3" s="38">
        <v>550.04300000000001</v>
      </c>
      <c r="X3" s="38">
        <v>570.19299999999998</v>
      </c>
      <c r="Y3" s="38">
        <v>588.73599999999999</v>
      </c>
      <c r="Z3" s="38">
        <v>599.43200000000002</v>
      </c>
      <c r="AA3" s="38">
        <v>603.30799999999999</v>
      </c>
      <c r="AB3" s="38">
        <v>604.41200000000003</v>
      </c>
      <c r="AC3" s="38">
        <v>608.56899999999996</v>
      </c>
      <c r="AD3" s="38">
        <v>612.96799999999996</v>
      </c>
      <c r="AE3" s="38">
        <v>619.93200000000002</v>
      </c>
      <c r="AF3" s="38">
        <v>624.779</v>
      </c>
      <c r="AG3" s="38">
        <v>626.93200000000002</v>
      </c>
      <c r="AH3" s="41">
        <v>633.31600000000003</v>
      </c>
      <c r="AI3" s="41">
        <v>642.69100000000003</v>
      </c>
      <c r="AJ3" s="41">
        <v>650.88400000000001</v>
      </c>
      <c r="AK3" s="41">
        <v>661.56899999999996</v>
      </c>
      <c r="AL3" s="41">
        <v>669.48800000000006</v>
      </c>
      <c r="AM3" s="41">
        <v>677.32500000000005</v>
      </c>
      <c r="AN3" s="41">
        <v>682.29700000000003</v>
      </c>
      <c r="AO3" s="41">
        <v>688.125</v>
      </c>
      <c r="AP3" s="41">
        <v>698.47299999999996</v>
      </c>
    </row>
    <row r="4" spans="1:42" x14ac:dyDescent="0.25">
      <c r="A4" s="32" t="s">
        <v>25</v>
      </c>
      <c r="B4" s="35">
        <v>1302</v>
      </c>
      <c r="C4" s="38">
        <v>1775.3989999999999</v>
      </c>
      <c r="D4" s="38">
        <v>1793.1529899999998</v>
      </c>
      <c r="E4" s="38">
        <v>1811.0845198999998</v>
      </c>
      <c r="F4" s="38">
        <v>1829.1953650989999</v>
      </c>
      <c r="G4" s="38">
        <v>1847.48731874999</v>
      </c>
      <c r="H4" s="38">
        <v>1865.9621919374899</v>
      </c>
      <c r="I4" s="38">
        <v>1884.6218138568649</v>
      </c>
      <c r="J4" s="38">
        <v>1903.4680319954336</v>
      </c>
      <c r="K4" s="38">
        <v>1922.502712315388</v>
      </c>
      <c r="L4" s="38">
        <v>1941.7277394385419</v>
      </c>
      <c r="M4" s="39">
        <f t="shared" ref="M4" si="0">L4*1.03</f>
        <v>1999.9795716216981</v>
      </c>
      <c r="N4" s="40">
        <v>2810</v>
      </c>
      <c r="O4" s="40">
        <v>2890</v>
      </c>
      <c r="P4" s="40">
        <v>2969</v>
      </c>
      <c r="Q4" s="40">
        <v>3067</v>
      </c>
      <c r="R4" s="40">
        <v>3184</v>
      </c>
      <c r="S4" s="40">
        <v>3308</v>
      </c>
      <c r="T4" s="40">
        <v>3437</v>
      </c>
      <c r="U4" s="40">
        <v>3535</v>
      </c>
      <c r="V4" s="40">
        <v>3622</v>
      </c>
      <c r="W4" s="38">
        <v>3665.3389999999999</v>
      </c>
      <c r="X4" s="38">
        <v>3788.576</v>
      </c>
      <c r="Y4" s="38">
        <v>3915.74</v>
      </c>
      <c r="Z4" s="38">
        <v>4065.44</v>
      </c>
      <c r="AA4" s="38">
        <v>4245.0889999999999</v>
      </c>
      <c r="AB4" s="38">
        <v>4432.4989999999998</v>
      </c>
      <c r="AC4" s="38">
        <v>4586.9399999999996</v>
      </c>
      <c r="AD4" s="38">
        <v>4736.99</v>
      </c>
      <c r="AE4" s="38">
        <v>4883.3419999999996</v>
      </c>
      <c r="AF4" s="38">
        <v>5023.8230000000003</v>
      </c>
      <c r="AG4" s="38">
        <v>5130.6319999999996</v>
      </c>
      <c r="AH4" s="41">
        <v>5304.4170000000004</v>
      </c>
      <c r="AI4" s="41">
        <v>5452.1080000000002</v>
      </c>
      <c r="AJ4" s="41">
        <v>5591.2060000000001</v>
      </c>
      <c r="AK4" s="41">
        <v>5759.4250000000002</v>
      </c>
      <c r="AL4" s="41">
        <v>5974.8339999999998</v>
      </c>
      <c r="AM4" s="41">
        <v>6192.1</v>
      </c>
      <c r="AN4" s="41">
        <v>6362.241</v>
      </c>
      <c r="AO4" s="41">
        <v>6499.3770000000004</v>
      </c>
      <c r="AP4" s="41">
        <v>6595.7780000000002</v>
      </c>
    </row>
    <row r="5" spans="1:42" x14ac:dyDescent="0.25">
      <c r="A5" s="32" t="s">
        <v>29</v>
      </c>
      <c r="B5" s="35">
        <v>1786</v>
      </c>
      <c r="C5" s="38">
        <v>1923.3219999999999</v>
      </c>
      <c r="D5" s="38">
        <v>1942.55522</v>
      </c>
      <c r="E5" s="38">
        <v>1961.9807722</v>
      </c>
      <c r="F5" s="38">
        <v>1981.600579922</v>
      </c>
      <c r="G5" s="38">
        <v>2001.4165857212199</v>
      </c>
      <c r="H5" s="38">
        <v>2021.4307515784321</v>
      </c>
      <c r="I5" s="38">
        <v>2041.6450590942165</v>
      </c>
      <c r="J5" s="38">
        <v>2062.0615096851589</v>
      </c>
      <c r="K5" s="38">
        <v>2082.6821247820103</v>
      </c>
      <c r="L5" s="38">
        <v>2103.5089460298304</v>
      </c>
      <c r="M5" s="39">
        <v>2286.4349999999999</v>
      </c>
      <c r="N5" s="40">
        <v>2293</v>
      </c>
      <c r="O5" s="40">
        <v>2294</v>
      </c>
      <c r="P5" s="40">
        <v>2306</v>
      </c>
      <c r="Q5" s="40">
        <v>2320</v>
      </c>
      <c r="R5" s="40">
        <v>2327</v>
      </c>
      <c r="S5" s="40">
        <v>2332</v>
      </c>
      <c r="T5" s="40">
        <v>2342</v>
      </c>
      <c r="U5" s="40">
        <v>2343</v>
      </c>
      <c r="V5" s="40">
        <v>2346</v>
      </c>
      <c r="W5" s="38">
        <v>2350.6239999999998</v>
      </c>
      <c r="X5" s="38">
        <v>2383.1439999999998</v>
      </c>
      <c r="Y5" s="38">
        <v>2415.9839999999999</v>
      </c>
      <c r="Z5" s="38">
        <v>2456.3029999999999</v>
      </c>
      <c r="AA5" s="38">
        <v>2494.0189999999998</v>
      </c>
      <c r="AB5" s="38">
        <v>2535.3989999999999</v>
      </c>
      <c r="AC5" s="38">
        <v>2572.1089999999999</v>
      </c>
      <c r="AD5" s="38">
        <v>2601.09</v>
      </c>
      <c r="AE5" s="38">
        <v>2626.2890000000002</v>
      </c>
      <c r="AF5" s="38">
        <v>2651.86</v>
      </c>
      <c r="AG5" s="38">
        <v>2673.4</v>
      </c>
      <c r="AH5" s="41">
        <v>2691.0680000000002</v>
      </c>
      <c r="AI5" s="41">
        <v>2704.732</v>
      </c>
      <c r="AJ5" s="41">
        <v>2722.2910000000002</v>
      </c>
      <c r="AK5" s="41">
        <v>2746.1610000000001</v>
      </c>
      <c r="AL5" s="41">
        <v>2776.221</v>
      </c>
      <c r="AM5" s="41">
        <v>2815.0970000000002</v>
      </c>
      <c r="AN5" s="41">
        <v>2842.194</v>
      </c>
      <c r="AO5" s="41">
        <v>2867.7640000000001</v>
      </c>
      <c r="AP5" s="41">
        <v>2889.45</v>
      </c>
    </row>
    <row r="6" spans="1:42" x14ac:dyDescent="0.25">
      <c r="A6" s="32" t="s">
        <v>33</v>
      </c>
      <c r="B6" s="35">
        <v>15717</v>
      </c>
      <c r="C6" s="38">
        <v>19971.069</v>
      </c>
      <c r="D6" s="38">
        <v>20330.548242000001</v>
      </c>
      <c r="E6" s="38">
        <v>20696.498110356002</v>
      </c>
      <c r="F6" s="38">
        <v>21069.03507634241</v>
      </c>
      <c r="G6" s="38">
        <v>21448.277707716574</v>
      </c>
      <c r="H6" s="38">
        <v>21834.346706455472</v>
      </c>
      <c r="I6" s="38">
        <v>22227.364947171671</v>
      </c>
      <c r="J6" s="38">
        <v>22627.457516220762</v>
      </c>
      <c r="K6" s="38">
        <v>23034.751751512737</v>
      </c>
      <c r="L6" s="38">
        <v>23449.377283039965</v>
      </c>
      <c r="M6" s="39">
        <v>23667.901999999998</v>
      </c>
      <c r="N6" s="40">
        <v>24286</v>
      </c>
      <c r="O6" s="40">
        <v>24820</v>
      </c>
      <c r="P6" s="40">
        <v>25360</v>
      </c>
      <c r="Q6" s="40">
        <v>25844</v>
      </c>
      <c r="R6" s="40">
        <v>26441</v>
      </c>
      <c r="S6" s="40">
        <v>27102</v>
      </c>
      <c r="T6" s="40">
        <v>27777</v>
      </c>
      <c r="U6" s="40">
        <v>28464</v>
      </c>
      <c r="V6" s="40">
        <v>29218</v>
      </c>
      <c r="W6" s="38">
        <v>29758.213</v>
      </c>
      <c r="X6" s="38">
        <v>30470.736000000001</v>
      </c>
      <c r="Y6" s="38">
        <v>30974.659</v>
      </c>
      <c r="Z6" s="38">
        <v>31274.928</v>
      </c>
      <c r="AA6" s="38">
        <v>31484.435000000001</v>
      </c>
      <c r="AB6" s="38">
        <v>31696.581999999999</v>
      </c>
      <c r="AC6" s="38">
        <v>32018.833999999999</v>
      </c>
      <c r="AD6" s="38">
        <v>32486.01</v>
      </c>
      <c r="AE6" s="38">
        <v>32987.675000000003</v>
      </c>
      <c r="AF6" s="38">
        <v>33499.203999999998</v>
      </c>
      <c r="AG6" s="38">
        <v>33871.648000000001</v>
      </c>
      <c r="AH6" s="41">
        <v>34485.623</v>
      </c>
      <c r="AI6" s="41">
        <v>34876.194000000003</v>
      </c>
      <c r="AJ6" s="41">
        <v>35251.107000000004</v>
      </c>
      <c r="AK6" s="41">
        <v>35558.419000000002</v>
      </c>
      <c r="AL6" s="41">
        <v>35795.254999999997</v>
      </c>
      <c r="AM6" s="41">
        <v>35979.207999999999</v>
      </c>
      <c r="AN6" s="41">
        <v>36226.122000000003</v>
      </c>
      <c r="AO6" s="41">
        <v>36580.370999999999</v>
      </c>
      <c r="AP6" s="41">
        <v>36961.663999999997</v>
      </c>
    </row>
    <row r="7" spans="1:42" x14ac:dyDescent="0.25">
      <c r="A7" s="32" t="s">
        <v>37</v>
      </c>
      <c r="B7" s="35">
        <v>1754</v>
      </c>
      <c r="C7" s="38">
        <v>2209.596</v>
      </c>
      <c r="D7" s="38">
        <v>2253.7879200000002</v>
      </c>
      <c r="E7" s="38">
        <v>2298.8636784000005</v>
      </c>
      <c r="F7" s="38">
        <v>2344.8409519680004</v>
      </c>
      <c r="G7" s="38">
        <v>2391.7377710073606</v>
      </c>
      <c r="H7" s="38">
        <v>2439.5725264275079</v>
      </c>
      <c r="I7" s="38">
        <v>2488.3639769560582</v>
      </c>
      <c r="J7" s="38">
        <v>2538.1312564951795</v>
      </c>
      <c r="K7" s="38">
        <v>2588.8938816250829</v>
      </c>
      <c r="L7" s="38">
        <v>2640.6717592575847</v>
      </c>
      <c r="M7" s="39">
        <v>2889.9639999999999</v>
      </c>
      <c r="N7" s="40">
        <v>2978</v>
      </c>
      <c r="O7" s="40">
        <v>3062</v>
      </c>
      <c r="P7" s="40">
        <v>3134</v>
      </c>
      <c r="Q7" s="40">
        <v>3170</v>
      </c>
      <c r="R7" s="40">
        <v>3209</v>
      </c>
      <c r="S7" s="40">
        <v>3237</v>
      </c>
      <c r="T7" s="40">
        <v>3260</v>
      </c>
      <c r="U7" s="40">
        <v>3262</v>
      </c>
      <c r="V7" s="40">
        <v>3276</v>
      </c>
      <c r="W7" s="38">
        <v>3294.473</v>
      </c>
      <c r="X7" s="38">
        <v>3387.1190000000001</v>
      </c>
      <c r="Y7" s="38">
        <v>3495.9389999999999</v>
      </c>
      <c r="Z7" s="38">
        <v>3613.7339999999999</v>
      </c>
      <c r="AA7" s="38">
        <v>3724.1680000000001</v>
      </c>
      <c r="AB7" s="38">
        <v>3826.6529999999998</v>
      </c>
      <c r="AC7" s="38">
        <v>3919.9720000000002</v>
      </c>
      <c r="AD7" s="38">
        <v>4018.2930000000001</v>
      </c>
      <c r="AE7" s="38">
        <v>4116.6390000000001</v>
      </c>
      <c r="AF7" s="38">
        <v>4226.018</v>
      </c>
      <c r="AG7" s="38">
        <v>4301.2610000000004</v>
      </c>
      <c r="AH7" s="41">
        <v>4433.0680000000002</v>
      </c>
      <c r="AI7" s="41">
        <v>4504.2650000000003</v>
      </c>
      <c r="AJ7" s="41">
        <v>4548.7749999999996</v>
      </c>
      <c r="AK7" s="41">
        <v>4599.6809999999996</v>
      </c>
      <c r="AL7" s="41">
        <v>4660.78</v>
      </c>
      <c r="AM7" s="41">
        <v>4753.0439999999999</v>
      </c>
      <c r="AN7" s="41">
        <v>4842.259</v>
      </c>
      <c r="AO7" s="41">
        <v>4935.2129999999997</v>
      </c>
      <c r="AP7" s="41">
        <v>5024.7479999999996</v>
      </c>
    </row>
    <row r="8" spans="1:42" x14ac:dyDescent="0.25">
      <c r="A8" s="32" t="s">
        <v>42</v>
      </c>
      <c r="B8" s="35">
        <v>2535</v>
      </c>
      <c r="C8" s="38">
        <v>3032.2170000000001</v>
      </c>
      <c r="D8" s="38">
        <v>3053.4425189999997</v>
      </c>
      <c r="E8" s="38">
        <v>3074.8166166329993</v>
      </c>
      <c r="F8" s="38">
        <v>3096.3403329494299</v>
      </c>
      <c r="G8" s="38">
        <v>3118.0147152800755</v>
      </c>
      <c r="H8" s="38">
        <v>3139.8408182870357</v>
      </c>
      <c r="I8" s="38">
        <v>3161.8197040150449</v>
      </c>
      <c r="J8" s="38">
        <v>3183.95244194315</v>
      </c>
      <c r="K8" s="38">
        <v>3206.2401090367516</v>
      </c>
      <c r="L8" s="38">
        <v>3228.6837898000085</v>
      </c>
      <c r="M8" s="39">
        <v>3107.576</v>
      </c>
      <c r="N8" s="40">
        <v>3129</v>
      </c>
      <c r="O8" s="40">
        <v>3139</v>
      </c>
      <c r="P8" s="40">
        <v>3162</v>
      </c>
      <c r="Q8" s="40">
        <v>3180</v>
      </c>
      <c r="R8" s="40">
        <v>3201</v>
      </c>
      <c r="S8" s="40">
        <v>3224</v>
      </c>
      <c r="T8" s="40">
        <v>3247</v>
      </c>
      <c r="U8" s="40">
        <v>3272</v>
      </c>
      <c r="V8" s="40">
        <v>3283</v>
      </c>
      <c r="W8" s="38">
        <v>3287.116</v>
      </c>
      <c r="X8" s="38">
        <v>3302.895</v>
      </c>
      <c r="Y8" s="38">
        <v>3300.712</v>
      </c>
      <c r="Z8" s="38">
        <v>3309.1750000000002</v>
      </c>
      <c r="AA8" s="38">
        <v>3316.1210000000001</v>
      </c>
      <c r="AB8" s="38">
        <v>3324.1439999999998</v>
      </c>
      <c r="AC8" s="38">
        <v>3336.6849999999999</v>
      </c>
      <c r="AD8" s="38">
        <v>3349.348</v>
      </c>
      <c r="AE8" s="38">
        <v>3365.3519999999999</v>
      </c>
      <c r="AF8" s="38">
        <v>3386.4009999999998</v>
      </c>
      <c r="AG8" s="38">
        <v>3405.5650000000001</v>
      </c>
      <c r="AH8" s="41">
        <v>3428.433</v>
      </c>
      <c r="AI8" s="41">
        <v>3448.3820000000001</v>
      </c>
      <c r="AJ8" s="41">
        <v>3467.6729999999998</v>
      </c>
      <c r="AK8" s="41">
        <v>3474.61</v>
      </c>
      <c r="AL8" s="41">
        <v>3477.4160000000002</v>
      </c>
      <c r="AM8" s="41">
        <v>3485.1619999999998</v>
      </c>
      <c r="AN8" s="41">
        <v>3488.6329999999998</v>
      </c>
      <c r="AO8" s="41">
        <v>3502.9319999999998</v>
      </c>
      <c r="AP8" s="41">
        <v>3518.288</v>
      </c>
    </row>
    <row r="9" spans="1:42" x14ac:dyDescent="0.25">
      <c r="A9" s="32" t="s">
        <v>46</v>
      </c>
      <c r="B9" s="35">
        <v>446</v>
      </c>
      <c r="C9" s="38">
        <v>548.10400000000004</v>
      </c>
      <c r="D9" s="38">
        <v>553.58504000000005</v>
      </c>
      <c r="E9" s="38">
        <v>559.12089040000001</v>
      </c>
      <c r="F9" s="38">
        <v>564.71209930400005</v>
      </c>
      <c r="G9" s="38">
        <v>570.35922029704011</v>
      </c>
      <c r="H9" s="38">
        <v>576.06281250001052</v>
      </c>
      <c r="I9" s="38">
        <v>581.82344062501068</v>
      </c>
      <c r="J9" s="38">
        <v>587.64167503126077</v>
      </c>
      <c r="K9" s="38">
        <v>593.51809178157339</v>
      </c>
      <c r="L9" s="38">
        <v>599.45327269938912</v>
      </c>
      <c r="M9" s="39">
        <v>594.33799999999997</v>
      </c>
      <c r="N9" s="40">
        <v>596</v>
      </c>
      <c r="O9" s="40">
        <v>599</v>
      </c>
      <c r="P9" s="40">
        <v>605</v>
      </c>
      <c r="Q9" s="40">
        <v>612</v>
      </c>
      <c r="R9" s="40">
        <v>618</v>
      </c>
      <c r="S9" s="40">
        <v>628</v>
      </c>
      <c r="T9" s="40">
        <v>637</v>
      </c>
      <c r="U9" s="40">
        <v>648</v>
      </c>
      <c r="V9" s="40">
        <v>658</v>
      </c>
      <c r="W9" s="38">
        <v>666.16800000000001</v>
      </c>
      <c r="X9" s="38">
        <v>683.08</v>
      </c>
      <c r="Y9" s="38">
        <v>694.92499999999995</v>
      </c>
      <c r="Z9" s="38">
        <v>706.37800000000004</v>
      </c>
      <c r="AA9" s="38">
        <v>717.54499999999996</v>
      </c>
      <c r="AB9" s="38">
        <v>729.73400000000004</v>
      </c>
      <c r="AC9" s="38">
        <v>740.97699999999998</v>
      </c>
      <c r="AD9" s="38">
        <v>751.48699999999997</v>
      </c>
      <c r="AE9" s="38">
        <v>763.33500000000004</v>
      </c>
      <c r="AF9" s="38">
        <v>774.99</v>
      </c>
      <c r="AG9" s="38">
        <v>783.6</v>
      </c>
      <c r="AH9" s="41">
        <v>794.62</v>
      </c>
      <c r="AI9" s="41">
        <v>804.13099999999997</v>
      </c>
      <c r="AJ9" s="41">
        <v>814.90499999999997</v>
      </c>
      <c r="AK9" s="41">
        <v>826.63900000000001</v>
      </c>
      <c r="AL9" s="41">
        <v>839.90599999999995</v>
      </c>
      <c r="AM9" s="41">
        <v>853.02200000000005</v>
      </c>
      <c r="AN9" s="41">
        <v>864.89599999999996</v>
      </c>
      <c r="AO9" s="41">
        <v>876.21100000000001</v>
      </c>
      <c r="AP9" s="41">
        <v>885.12199999999996</v>
      </c>
    </row>
    <row r="10" spans="1:42" x14ac:dyDescent="0.25">
      <c r="A10" s="32" t="s">
        <v>50</v>
      </c>
      <c r="B10" s="35">
        <v>764</v>
      </c>
      <c r="C10" s="38">
        <v>756.66800000000001</v>
      </c>
      <c r="D10" s="38">
        <v>755.15466400000003</v>
      </c>
      <c r="E10" s="38">
        <v>753.64435467200008</v>
      </c>
      <c r="F10" s="38">
        <v>752.13706596265604</v>
      </c>
      <c r="G10" s="38">
        <v>750.63279183073075</v>
      </c>
      <c r="H10" s="38">
        <v>749.13152624706925</v>
      </c>
      <c r="I10" s="38">
        <v>747.63326319457508</v>
      </c>
      <c r="J10" s="38">
        <v>746.13799666818591</v>
      </c>
      <c r="K10" s="38">
        <v>744.64572067484949</v>
      </c>
      <c r="L10" s="38">
        <v>743.15642923349981</v>
      </c>
      <c r="M10" s="39">
        <v>638.33299999999997</v>
      </c>
      <c r="N10" s="40">
        <v>637</v>
      </c>
      <c r="O10" s="40">
        <v>634</v>
      </c>
      <c r="P10" s="40">
        <v>632</v>
      </c>
      <c r="Q10" s="40">
        <v>633</v>
      </c>
      <c r="R10" s="40">
        <v>635</v>
      </c>
      <c r="S10" s="40">
        <v>638</v>
      </c>
      <c r="T10" s="40">
        <v>637</v>
      </c>
      <c r="U10" s="40">
        <v>630</v>
      </c>
      <c r="V10" s="40">
        <v>624</v>
      </c>
      <c r="W10" s="38">
        <v>606.9</v>
      </c>
      <c r="X10" s="38">
        <v>600.87</v>
      </c>
      <c r="Y10" s="38">
        <v>597.56500000000005</v>
      </c>
      <c r="Z10" s="38">
        <v>595.30100000000004</v>
      </c>
      <c r="AA10" s="38">
        <v>589.23900000000003</v>
      </c>
      <c r="AB10" s="38">
        <v>580.51700000000005</v>
      </c>
      <c r="AC10" s="38">
        <v>572.37699999999995</v>
      </c>
      <c r="AD10" s="38">
        <v>567.73599999999999</v>
      </c>
      <c r="AE10" s="38">
        <v>565.23</v>
      </c>
      <c r="AF10" s="38">
        <v>570.21299999999997</v>
      </c>
      <c r="AG10" s="38">
        <v>572.05899999999997</v>
      </c>
      <c r="AH10" s="41">
        <v>578.04200000000003</v>
      </c>
      <c r="AI10" s="41">
        <v>579.58500000000004</v>
      </c>
      <c r="AJ10" s="41">
        <v>577.77700000000004</v>
      </c>
      <c r="AK10" s="41">
        <v>579.79600000000005</v>
      </c>
      <c r="AL10" s="41">
        <v>582.04899999999998</v>
      </c>
      <c r="AM10" s="41">
        <v>583.97799999999995</v>
      </c>
      <c r="AN10" s="41">
        <v>586.40899999999999</v>
      </c>
      <c r="AO10" s="41">
        <v>590.07399999999996</v>
      </c>
      <c r="AP10" s="41">
        <v>599.65700000000004</v>
      </c>
    </row>
    <row r="11" spans="1:42" x14ac:dyDescent="0.25">
      <c r="A11" s="32" t="s">
        <v>55</v>
      </c>
      <c r="B11" s="35">
        <v>4952</v>
      </c>
      <c r="C11" s="38">
        <v>6791.4179999999997</v>
      </c>
      <c r="D11" s="38">
        <v>7063.0747199999996</v>
      </c>
      <c r="E11" s="38">
        <v>7345.5977088</v>
      </c>
      <c r="F11" s="38">
        <v>7639.4216171520002</v>
      </c>
      <c r="G11" s="38">
        <v>7944.9984818380808</v>
      </c>
      <c r="H11" s="38">
        <v>8262.7984211116036</v>
      </c>
      <c r="I11" s="38">
        <v>8593.3103579560684</v>
      </c>
      <c r="J11" s="38">
        <v>8937.0427722743116</v>
      </c>
      <c r="K11" s="38">
        <v>9294.5244831652835</v>
      </c>
      <c r="L11" s="38">
        <v>9666.305462491895</v>
      </c>
      <c r="M11" s="39">
        <v>9746.3240000000005</v>
      </c>
      <c r="N11" s="40">
        <v>10193</v>
      </c>
      <c r="O11" s="40">
        <v>10471</v>
      </c>
      <c r="P11" s="40">
        <v>10750</v>
      </c>
      <c r="Q11" s="40">
        <v>11040</v>
      </c>
      <c r="R11" s="40">
        <v>11351</v>
      </c>
      <c r="S11" s="40">
        <v>11668</v>
      </c>
      <c r="T11" s="40">
        <v>11997</v>
      </c>
      <c r="U11" s="40">
        <v>12306</v>
      </c>
      <c r="V11" s="40">
        <v>12638</v>
      </c>
      <c r="W11" s="38">
        <v>12938.071</v>
      </c>
      <c r="X11" s="38">
        <v>13369.798000000001</v>
      </c>
      <c r="Y11" s="38">
        <v>13650.553</v>
      </c>
      <c r="Z11" s="38">
        <v>13927.184999999999</v>
      </c>
      <c r="AA11" s="38">
        <v>14239.444</v>
      </c>
      <c r="AB11" s="38">
        <v>14537.875</v>
      </c>
      <c r="AC11" s="38">
        <v>14853.36</v>
      </c>
      <c r="AD11" s="38">
        <v>15186.304</v>
      </c>
      <c r="AE11" s="38">
        <v>15486.558999999999</v>
      </c>
      <c r="AF11" s="38">
        <v>15759.421</v>
      </c>
      <c r="AG11" s="38">
        <v>15982.378000000001</v>
      </c>
      <c r="AH11" s="41">
        <v>16353.869000000001</v>
      </c>
      <c r="AI11" s="41">
        <v>16680.309000000001</v>
      </c>
      <c r="AJ11" s="41">
        <v>16981.183000000001</v>
      </c>
      <c r="AK11" s="41">
        <v>17375.258999999998</v>
      </c>
      <c r="AL11" s="41">
        <v>17783.867999999999</v>
      </c>
      <c r="AM11" s="41">
        <v>18088.505000000001</v>
      </c>
      <c r="AN11" s="41">
        <v>18277.887999999999</v>
      </c>
      <c r="AO11" s="41">
        <v>18423.878000000001</v>
      </c>
      <c r="AP11" s="41">
        <v>18537.969000000001</v>
      </c>
    </row>
    <row r="12" spans="1:42" x14ac:dyDescent="0.25">
      <c r="A12" s="32" t="s">
        <v>59</v>
      </c>
      <c r="B12" s="35">
        <v>3943</v>
      </c>
      <c r="C12" s="38">
        <v>4587.93</v>
      </c>
      <c r="D12" s="38">
        <v>4679.6886000000004</v>
      </c>
      <c r="E12" s="38">
        <v>4773.2823720000006</v>
      </c>
      <c r="F12" s="38">
        <v>4868.7480194400005</v>
      </c>
      <c r="G12" s="38">
        <v>4966.1229798288005</v>
      </c>
      <c r="H12" s="38">
        <v>5065.4454394253762</v>
      </c>
      <c r="I12" s="38">
        <v>5166.7543482138835</v>
      </c>
      <c r="J12" s="38">
        <v>5270.0894351781617</v>
      </c>
      <c r="K12" s="38">
        <v>5375.4912238817251</v>
      </c>
      <c r="L12" s="38">
        <v>5483.0010483593596</v>
      </c>
      <c r="M12" s="39">
        <v>5463.1049999999996</v>
      </c>
      <c r="N12" s="40">
        <v>5568</v>
      </c>
      <c r="O12" s="40">
        <v>5650</v>
      </c>
      <c r="P12" s="40">
        <v>5728</v>
      </c>
      <c r="Q12" s="40">
        <v>5835</v>
      </c>
      <c r="R12" s="40">
        <v>5963</v>
      </c>
      <c r="S12" s="40">
        <v>6085</v>
      </c>
      <c r="T12" s="40">
        <v>6208</v>
      </c>
      <c r="U12" s="40">
        <v>6316</v>
      </c>
      <c r="V12" s="40">
        <v>6411</v>
      </c>
      <c r="W12" s="38">
        <v>6478.1490000000003</v>
      </c>
      <c r="X12" s="38">
        <v>6653.0050000000001</v>
      </c>
      <c r="Y12" s="38">
        <v>6817.2030000000004</v>
      </c>
      <c r="Z12" s="38">
        <v>6978.24</v>
      </c>
      <c r="AA12" s="38">
        <v>7157.165</v>
      </c>
      <c r="AB12" s="38">
        <v>7328.4129999999996</v>
      </c>
      <c r="AC12" s="38">
        <v>7501.0690000000004</v>
      </c>
      <c r="AD12" s="38">
        <v>7685.0990000000002</v>
      </c>
      <c r="AE12" s="38">
        <v>7863.5360000000001</v>
      </c>
      <c r="AF12" s="38">
        <v>8045.9650000000001</v>
      </c>
      <c r="AG12" s="38">
        <v>8186.4530000000004</v>
      </c>
      <c r="AH12" s="41">
        <v>8419.5939999999991</v>
      </c>
      <c r="AI12" s="41">
        <v>8585.5349999999999</v>
      </c>
      <c r="AJ12" s="41">
        <v>8735.259</v>
      </c>
      <c r="AK12" s="41">
        <v>8913.6759999999995</v>
      </c>
      <c r="AL12" s="41">
        <v>9097.4279999999999</v>
      </c>
      <c r="AM12" s="41">
        <v>9330.0859999999993</v>
      </c>
      <c r="AN12" s="41">
        <v>9533.7610000000004</v>
      </c>
      <c r="AO12" s="41">
        <v>9697.8379999999997</v>
      </c>
      <c r="AP12" s="41">
        <v>9829.2109999999993</v>
      </c>
    </row>
    <row r="13" spans="1:42" x14ac:dyDescent="0.25">
      <c r="A13" s="32" t="s">
        <v>64</v>
      </c>
      <c r="B13" s="35">
        <v>633</v>
      </c>
      <c r="C13" s="38">
        <v>769.91300000000001</v>
      </c>
      <c r="D13" s="38">
        <v>777.61212999999998</v>
      </c>
      <c r="E13" s="38">
        <v>785.38825129999998</v>
      </c>
      <c r="F13" s="38">
        <v>793.24213381300001</v>
      </c>
      <c r="G13" s="38">
        <v>801.17455515112999</v>
      </c>
      <c r="H13" s="38">
        <v>809.18630070264135</v>
      </c>
      <c r="I13" s="38">
        <v>817.27816370966775</v>
      </c>
      <c r="J13" s="38">
        <v>825.45094534676446</v>
      </c>
      <c r="K13" s="38">
        <v>833.70545480023213</v>
      </c>
      <c r="L13" s="38">
        <v>842.04250934823449</v>
      </c>
      <c r="M13" s="39">
        <v>964.69100000000003</v>
      </c>
      <c r="N13" s="40">
        <v>978</v>
      </c>
      <c r="O13" s="40">
        <v>994</v>
      </c>
      <c r="P13" s="40">
        <v>1013</v>
      </c>
      <c r="Q13" s="40">
        <v>1028</v>
      </c>
      <c r="R13" s="40">
        <v>1040</v>
      </c>
      <c r="S13" s="40">
        <v>1052</v>
      </c>
      <c r="T13" s="40">
        <v>1068</v>
      </c>
      <c r="U13" s="40">
        <v>1080</v>
      </c>
      <c r="V13" s="40">
        <v>1095</v>
      </c>
      <c r="W13" s="38">
        <v>1108.229</v>
      </c>
      <c r="X13" s="38">
        <v>1136.7539999999999</v>
      </c>
      <c r="Y13" s="38">
        <v>1158.6130000000001</v>
      </c>
      <c r="Z13" s="38">
        <v>1172.838</v>
      </c>
      <c r="AA13" s="38">
        <v>1187.5360000000001</v>
      </c>
      <c r="AB13" s="38">
        <v>1196.854</v>
      </c>
      <c r="AC13" s="38">
        <v>1203.7550000000001</v>
      </c>
      <c r="AD13" s="38">
        <v>1211.6400000000001</v>
      </c>
      <c r="AE13" s="38">
        <v>1215.2329999999999</v>
      </c>
      <c r="AF13" s="38">
        <v>1210.3</v>
      </c>
      <c r="AG13" s="38">
        <v>1211.537</v>
      </c>
      <c r="AH13" s="41">
        <v>1218.3050000000001</v>
      </c>
      <c r="AI13" s="41">
        <v>1228.069</v>
      </c>
      <c r="AJ13" s="41">
        <v>1239.298</v>
      </c>
      <c r="AK13" s="41">
        <v>1252.7819999999999</v>
      </c>
      <c r="AL13" s="41">
        <v>1266.117</v>
      </c>
      <c r="AM13" s="41">
        <v>1275.5989999999999</v>
      </c>
      <c r="AN13" s="41">
        <v>1276.8320000000001</v>
      </c>
      <c r="AO13" s="41">
        <v>1287.481</v>
      </c>
      <c r="AP13" s="41">
        <v>1295.1780000000001</v>
      </c>
    </row>
    <row r="14" spans="1:42" x14ac:dyDescent="0.25">
      <c r="A14" s="32" t="s">
        <v>68</v>
      </c>
      <c r="B14" s="35">
        <v>667</v>
      </c>
      <c r="C14" s="38">
        <v>713.01499999999999</v>
      </c>
      <c r="D14" s="38">
        <v>734.40544999999997</v>
      </c>
      <c r="E14" s="38">
        <v>756.4376135</v>
      </c>
      <c r="F14" s="38">
        <v>779.13074190500004</v>
      </c>
      <c r="G14" s="38">
        <v>802.50466416215011</v>
      </c>
      <c r="H14" s="38">
        <v>826.57980408701462</v>
      </c>
      <c r="I14" s="38">
        <v>851.37719820962513</v>
      </c>
      <c r="J14" s="38">
        <v>876.91851415591395</v>
      </c>
      <c r="K14" s="38">
        <v>903.22606958059134</v>
      </c>
      <c r="L14" s="38">
        <v>930.32285166800909</v>
      </c>
      <c r="M14" s="39">
        <v>943.93499999999995</v>
      </c>
      <c r="N14" s="40">
        <v>962</v>
      </c>
      <c r="O14" s="40">
        <v>974</v>
      </c>
      <c r="P14" s="40">
        <v>982</v>
      </c>
      <c r="Q14" s="40">
        <v>991</v>
      </c>
      <c r="R14" s="40">
        <v>994</v>
      </c>
      <c r="S14" s="40">
        <v>990</v>
      </c>
      <c r="T14" s="40">
        <v>985</v>
      </c>
      <c r="U14" s="40">
        <v>986</v>
      </c>
      <c r="V14" s="40">
        <v>994</v>
      </c>
      <c r="W14" s="38">
        <v>1006.734</v>
      </c>
      <c r="X14" s="38">
        <v>1041.316</v>
      </c>
      <c r="Y14" s="38">
        <v>1071.6849999999999</v>
      </c>
      <c r="Z14" s="38">
        <v>1108.768</v>
      </c>
      <c r="AA14" s="38">
        <v>1145.1400000000001</v>
      </c>
      <c r="AB14" s="38">
        <v>1177.3219999999999</v>
      </c>
      <c r="AC14" s="38">
        <v>1203.0830000000001</v>
      </c>
      <c r="AD14" s="38">
        <v>1228.52</v>
      </c>
      <c r="AE14" s="38">
        <v>1252.33</v>
      </c>
      <c r="AF14" s="38">
        <v>1275.674</v>
      </c>
      <c r="AG14" s="38">
        <v>1293.953</v>
      </c>
      <c r="AH14" s="41">
        <v>1321.17</v>
      </c>
      <c r="AI14" s="41">
        <v>1342.1489999999999</v>
      </c>
      <c r="AJ14" s="41">
        <v>1364.1089999999999</v>
      </c>
      <c r="AK14" s="41">
        <v>1391.7180000000001</v>
      </c>
      <c r="AL14" s="41">
        <v>1425.8620000000001</v>
      </c>
      <c r="AM14" s="41">
        <v>1464.413</v>
      </c>
      <c r="AN14" s="41">
        <v>1499.2449999999999</v>
      </c>
      <c r="AO14" s="41">
        <v>1527.5060000000001</v>
      </c>
      <c r="AP14" s="41">
        <v>1545.8009999999999</v>
      </c>
    </row>
    <row r="15" spans="1:42" x14ac:dyDescent="0.25">
      <c r="A15" s="32" t="s">
        <v>72</v>
      </c>
      <c r="B15" s="35">
        <v>10081</v>
      </c>
      <c r="C15" s="38">
        <v>11110.285</v>
      </c>
      <c r="D15" s="38">
        <v>11143.615854999998</v>
      </c>
      <c r="E15" s="38">
        <v>11177.046702564998</v>
      </c>
      <c r="F15" s="38">
        <v>11210.577842672692</v>
      </c>
      <c r="G15" s="38">
        <v>11244.209576200708</v>
      </c>
      <c r="H15" s="38">
        <v>11277.94220492931</v>
      </c>
      <c r="I15" s="38">
        <v>11311.776031544097</v>
      </c>
      <c r="J15" s="38">
        <v>11345.711359638728</v>
      </c>
      <c r="K15" s="38">
        <v>11379.748493717643</v>
      </c>
      <c r="L15" s="38">
        <v>11413.887739198795</v>
      </c>
      <c r="M15" s="39">
        <v>11426.518</v>
      </c>
      <c r="N15" s="40">
        <v>11443</v>
      </c>
      <c r="O15" s="40">
        <v>11423</v>
      </c>
      <c r="P15" s="40">
        <v>11409</v>
      </c>
      <c r="Q15" s="40">
        <v>11412</v>
      </c>
      <c r="R15" s="40">
        <v>11400</v>
      </c>
      <c r="S15" s="40">
        <v>11387</v>
      </c>
      <c r="T15" s="40">
        <v>11391</v>
      </c>
      <c r="U15" s="40">
        <v>11390</v>
      </c>
      <c r="V15" s="40">
        <v>11410</v>
      </c>
      <c r="W15" s="38">
        <v>11430.602000000001</v>
      </c>
      <c r="X15" s="38">
        <v>11568.964</v>
      </c>
      <c r="Y15" s="38">
        <v>11694.183999999999</v>
      </c>
      <c r="Z15" s="38">
        <v>11809.579</v>
      </c>
      <c r="AA15" s="38">
        <v>11912.584999999999</v>
      </c>
      <c r="AB15" s="38">
        <v>12008.437</v>
      </c>
      <c r="AC15" s="38">
        <v>12101.996999999999</v>
      </c>
      <c r="AD15" s="38">
        <v>12185.715</v>
      </c>
      <c r="AE15" s="38">
        <v>12271.847</v>
      </c>
      <c r="AF15" s="38">
        <v>12359.02</v>
      </c>
      <c r="AG15" s="38">
        <v>12419.293</v>
      </c>
      <c r="AH15" s="41">
        <v>12507.833000000001</v>
      </c>
      <c r="AI15" s="41">
        <v>12558.228999999999</v>
      </c>
      <c r="AJ15" s="41">
        <v>12597.981</v>
      </c>
      <c r="AK15" s="41">
        <v>12645.295</v>
      </c>
      <c r="AL15" s="41">
        <v>12674.451999999999</v>
      </c>
      <c r="AM15" s="41">
        <v>12718.011</v>
      </c>
      <c r="AN15" s="41">
        <v>12779.416999999999</v>
      </c>
      <c r="AO15" s="41">
        <v>12842.954</v>
      </c>
      <c r="AP15" s="41">
        <v>12910.409</v>
      </c>
    </row>
    <row r="16" spans="1:42" x14ac:dyDescent="0.25">
      <c r="A16" s="32" t="s">
        <v>76</v>
      </c>
      <c r="B16" s="35">
        <v>4662</v>
      </c>
      <c r="C16" s="38">
        <v>5195.3919999999998</v>
      </c>
      <c r="D16" s="38">
        <v>5221.3689599999989</v>
      </c>
      <c r="E16" s="38">
        <v>5247.4758047999985</v>
      </c>
      <c r="F16" s="38">
        <v>5273.7131838239975</v>
      </c>
      <c r="G16" s="38">
        <v>5300.0817497431171</v>
      </c>
      <c r="H16" s="38">
        <v>5326.5821584918322</v>
      </c>
      <c r="I16" s="38">
        <v>5353.2150692842906</v>
      </c>
      <c r="J16" s="38">
        <v>5379.9811446307112</v>
      </c>
      <c r="K16" s="38">
        <v>5406.8810503538643</v>
      </c>
      <c r="L16" s="38">
        <v>5433.9154556056328</v>
      </c>
      <c r="M16" s="39">
        <v>5490.2240000000002</v>
      </c>
      <c r="N16" s="40">
        <v>5480</v>
      </c>
      <c r="O16" s="40">
        <v>5468</v>
      </c>
      <c r="P16" s="40">
        <v>5450</v>
      </c>
      <c r="Q16" s="40">
        <v>5458</v>
      </c>
      <c r="R16" s="40">
        <v>5459</v>
      </c>
      <c r="S16" s="40">
        <v>5454</v>
      </c>
      <c r="T16" s="40">
        <v>5473</v>
      </c>
      <c r="U16" s="40">
        <v>5492</v>
      </c>
      <c r="V16" s="40">
        <v>5524</v>
      </c>
      <c r="W16" s="38">
        <v>5544.1559999999999</v>
      </c>
      <c r="X16" s="38">
        <v>5616.3879999999999</v>
      </c>
      <c r="Y16" s="38">
        <v>5674.5469999999996</v>
      </c>
      <c r="Z16" s="38">
        <v>5739.0190000000002</v>
      </c>
      <c r="AA16" s="38">
        <v>5793.5259999999998</v>
      </c>
      <c r="AB16" s="38">
        <v>5851.4589999999998</v>
      </c>
      <c r="AC16" s="38">
        <v>5906.0129999999999</v>
      </c>
      <c r="AD16" s="38">
        <v>5955.2669999999998</v>
      </c>
      <c r="AE16" s="38">
        <v>5998.88</v>
      </c>
      <c r="AF16" s="38">
        <v>6044.9690000000001</v>
      </c>
      <c r="AG16" s="38">
        <v>6080.4849999999997</v>
      </c>
      <c r="AH16" s="41">
        <v>6124.9669999999996</v>
      </c>
      <c r="AI16" s="41">
        <v>6149.0069999999996</v>
      </c>
      <c r="AJ16" s="41">
        <v>6181.7889999999998</v>
      </c>
      <c r="AK16" s="41">
        <v>6214.4539999999997</v>
      </c>
      <c r="AL16" s="41">
        <v>6253.12</v>
      </c>
      <c r="AM16" s="41">
        <v>6301.7</v>
      </c>
      <c r="AN16" s="41">
        <v>6346.1130000000003</v>
      </c>
      <c r="AO16" s="41">
        <v>6388.3090000000002</v>
      </c>
      <c r="AP16" s="41">
        <v>6423.1130000000003</v>
      </c>
    </row>
    <row r="17" spans="1:42" x14ac:dyDescent="0.25">
      <c r="A17" s="32" t="s">
        <v>80</v>
      </c>
      <c r="B17" s="35">
        <v>2758</v>
      </c>
      <c r="C17" s="38">
        <v>2825.3679999999999</v>
      </c>
      <c r="D17" s="38">
        <v>2839.4948399999998</v>
      </c>
      <c r="E17" s="38">
        <v>2853.6923141999996</v>
      </c>
      <c r="F17" s="38">
        <v>2867.9607757709991</v>
      </c>
      <c r="G17" s="38">
        <v>2882.3005796498537</v>
      </c>
      <c r="H17" s="38">
        <v>2896.7120825481029</v>
      </c>
      <c r="I17" s="38">
        <v>2911.1956429608431</v>
      </c>
      <c r="J17" s="38">
        <v>2925.751621175647</v>
      </c>
      <c r="K17" s="38">
        <v>2940.3803792815247</v>
      </c>
      <c r="L17" s="38">
        <v>2955.0822811779321</v>
      </c>
      <c r="M17" s="39">
        <v>2913.808</v>
      </c>
      <c r="N17" s="40">
        <v>2908</v>
      </c>
      <c r="O17" s="40">
        <v>2888</v>
      </c>
      <c r="P17" s="40">
        <v>2871</v>
      </c>
      <c r="Q17" s="40">
        <v>2859</v>
      </c>
      <c r="R17" s="40">
        <v>2830</v>
      </c>
      <c r="S17" s="40">
        <v>2792</v>
      </c>
      <c r="T17" s="40">
        <v>2767</v>
      </c>
      <c r="U17" s="40">
        <v>2768</v>
      </c>
      <c r="V17" s="40">
        <v>2771</v>
      </c>
      <c r="W17" s="38">
        <v>2776.8310000000001</v>
      </c>
      <c r="X17" s="38">
        <v>2797.6129999999998</v>
      </c>
      <c r="Y17" s="38">
        <v>2818.4009999999998</v>
      </c>
      <c r="Z17" s="38">
        <v>2836.9720000000002</v>
      </c>
      <c r="AA17" s="38">
        <v>2850.7460000000001</v>
      </c>
      <c r="AB17" s="38">
        <v>2867.373</v>
      </c>
      <c r="AC17" s="38">
        <v>2880</v>
      </c>
      <c r="AD17" s="38">
        <v>2891.1190000000001</v>
      </c>
      <c r="AE17" s="38">
        <v>2902.8719999999998</v>
      </c>
      <c r="AF17" s="38">
        <v>2917.634</v>
      </c>
      <c r="AG17" s="38">
        <v>2926.3240000000001</v>
      </c>
      <c r="AH17" s="41">
        <v>2929.424</v>
      </c>
      <c r="AI17" s="41">
        <v>2929.2640000000001</v>
      </c>
      <c r="AJ17" s="41">
        <v>2932.799</v>
      </c>
      <c r="AK17" s="41">
        <v>2941.3580000000002</v>
      </c>
      <c r="AL17" s="41">
        <v>2949.45</v>
      </c>
      <c r="AM17" s="41">
        <v>2964.3910000000001</v>
      </c>
      <c r="AN17" s="41">
        <v>2978.7190000000001</v>
      </c>
      <c r="AO17" s="41">
        <v>2993.9870000000001</v>
      </c>
      <c r="AP17" s="41">
        <v>3007.8560000000002</v>
      </c>
    </row>
    <row r="18" spans="1:42" x14ac:dyDescent="0.25">
      <c r="A18" s="32" t="s">
        <v>85</v>
      </c>
      <c r="B18" s="35">
        <v>2179</v>
      </c>
      <c r="C18" s="38">
        <v>2249.0709999999999</v>
      </c>
      <c r="D18" s="38">
        <v>2260.3163549999995</v>
      </c>
      <c r="E18" s="38">
        <v>2271.6179367749992</v>
      </c>
      <c r="F18" s="38">
        <v>2282.976026458874</v>
      </c>
      <c r="G18" s="38">
        <v>2294.390906591168</v>
      </c>
      <c r="H18" s="38">
        <v>2305.8628611241238</v>
      </c>
      <c r="I18" s="38">
        <v>2317.3921754297444</v>
      </c>
      <c r="J18" s="38">
        <v>2328.979136306893</v>
      </c>
      <c r="K18" s="38">
        <v>2340.6240319884273</v>
      </c>
      <c r="L18" s="38">
        <v>2352.3271521483694</v>
      </c>
      <c r="M18" s="39">
        <v>2363.6790000000001</v>
      </c>
      <c r="N18" s="40">
        <v>2385</v>
      </c>
      <c r="O18" s="40">
        <v>2401</v>
      </c>
      <c r="P18" s="40">
        <v>2416</v>
      </c>
      <c r="Q18" s="40">
        <v>2424</v>
      </c>
      <c r="R18" s="40">
        <v>2427</v>
      </c>
      <c r="S18" s="40">
        <v>2433</v>
      </c>
      <c r="T18" s="40">
        <v>2445</v>
      </c>
      <c r="U18" s="40">
        <v>2462</v>
      </c>
      <c r="V18" s="40">
        <v>2473</v>
      </c>
      <c r="W18" s="38">
        <v>2477.5880000000002</v>
      </c>
      <c r="X18" s="38">
        <v>2498.7220000000002</v>
      </c>
      <c r="Y18" s="38">
        <v>2532.3939999999998</v>
      </c>
      <c r="Z18" s="38">
        <v>2556.547</v>
      </c>
      <c r="AA18" s="38">
        <v>2580.5129999999999</v>
      </c>
      <c r="AB18" s="38">
        <v>2601.0070000000001</v>
      </c>
      <c r="AC18" s="38">
        <v>2614.5540000000001</v>
      </c>
      <c r="AD18" s="38">
        <v>2635.2919999999999</v>
      </c>
      <c r="AE18" s="38">
        <v>2660.598</v>
      </c>
      <c r="AF18" s="38">
        <v>2678.3380000000002</v>
      </c>
      <c r="AG18" s="38">
        <v>2688.4180000000001</v>
      </c>
      <c r="AH18" s="41">
        <v>2701.4560000000001</v>
      </c>
      <c r="AI18" s="41">
        <v>2712.598</v>
      </c>
      <c r="AJ18" s="41">
        <v>2721.9549999999999</v>
      </c>
      <c r="AK18" s="41">
        <v>2730.7649999999999</v>
      </c>
      <c r="AL18" s="41">
        <v>2741.7710000000002</v>
      </c>
      <c r="AM18" s="41">
        <v>2755.7</v>
      </c>
      <c r="AN18" s="41">
        <v>2775.5859999999998</v>
      </c>
      <c r="AO18" s="41">
        <v>2797.375</v>
      </c>
      <c r="AP18" s="41">
        <v>2818.7469999999998</v>
      </c>
    </row>
    <row r="19" spans="1:42" x14ac:dyDescent="0.25">
      <c r="A19" s="32" t="s">
        <v>89</v>
      </c>
      <c r="B19" s="35">
        <v>3038</v>
      </c>
      <c r="C19" s="38">
        <v>3220.7109999999998</v>
      </c>
      <c r="D19" s="38">
        <v>3252.9181099999996</v>
      </c>
      <c r="E19" s="38">
        <v>3285.4472910999998</v>
      </c>
      <c r="F19" s="38">
        <v>3318.3017640109997</v>
      </c>
      <c r="G19" s="38">
        <v>3351.4847816511096</v>
      </c>
      <c r="H19" s="38">
        <v>3384.9996294676207</v>
      </c>
      <c r="I19" s="38">
        <v>3418.8496257622969</v>
      </c>
      <c r="J19" s="38">
        <v>3453.0381220199197</v>
      </c>
      <c r="K19" s="38">
        <v>3487.5685032401188</v>
      </c>
      <c r="L19" s="38">
        <v>3522.44418827252</v>
      </c>
      <c r="M19" s="39">
        <v>3660.777</v>
      </c>
      <c r="N19" s="40">
        <v>3670</v>
      </c>
      <c r="O19" s="40">
        <v>3683</v>
      </c>
      <c r="P19" s="40">
        <v>3694</v>
      </c>
      <c r="Q19" s="40">
        <v>3695</v>
      </c>
      <c r="R19" s="40">
        <v>3695</v>
      </c>
      <c r="S19" s="40">
        <v>3688</v>
      </c>
      <c r="T19" s="40">
        <v>3683</v>
      </c>
      <c r="U19" s="40">
        <v>3680</v>
      </c>
      <c r="V19" s="40">
        <v>3677</v>
      </c>
      <c r="W19" s="38">
        <v>3686.8919999999998</v>
      </c>
      <c r="X19" s="38">
        <v>3722.328</v>
      </c>
      <c r="Y19" s="38">
        <v>3765.4690000000001</v>
      </c>
      <c r="Z19" s="38">
        <v>3812.2060000000001</v>
      </c>
      <c r="AA19" s="38">
        <v>3849.0880000000002</v>
      </c>
      <c r="AB19" s="38">
        <v>3887.4270000000001</v>
      </c>
      <c r="AC19" s="38">
        <v>3919.5349999999999</v>
      </c>
      <c r="AD19" s="38">
        <v>3952.7469999999998</v>
      </c>
      <c r="AE19" s="38">
        <v>3985.39</v>
      </c>
      <c r="AF19" s="38">
        <v>4018.0529999999999</v>
      </c>
      <c r="AG19" s="38">
        <v>4041.7689999999998</v>
      </c>
      <c r="AH19" s="41">
        <v>4069.1909999999998</v>
      </c>
      <c r="AI19" s="41">
        <v>4091.33</v>
      </c>
      <c r="AJ19" s="41">
        <v>4118.6270000000004</v>
      </c>
      <c r="AK19" s="41">
        <v>4147.97</v>
      </c>
      <c r="AL19" s="41">
        <v>4182.2929999999997</v>
      </c>
      <c r="AM19" s="41">
        <v>4219.3739999999998</v>
      </c>
      <c r="AN19" s="41">
        <v>4256.2780000000002</v>
      </c>
      <c r="AO19" s="41">
        <v>4287.9309999999996</v>
      </c>
      <c r="AP19" s="41">
        <v>4314.1130000000003</v>
      </c>
    </row>
    <row r="20" spans="1:42" x14ac:dyDescent="0.25">
      <c r="A20" s="32" t="s">
        <v>93</v>
      </c>
      <c r="B20" s="35">
        <v>3257</v>
      </c>
      <c r="C20" s="38">
        <v>3644.6370000000002</v>
      </c>
      <c r="D20" s="38">
        <v>3699.3065549999997</v>
      </c>
      <c r="E20" s="38">
        <v>3754.7961533249991</v>
      </c>
      <c r="F20" s="38">
        <v>3811.1180956248736</v>
      </c>
      <c r="G20" s="38">
        <v>3868.2848670592462</v>
      </c>
      <c r="H20" s="38">
        <v>3926.3091400651347</v>
      </c>
      <c r="I20" s="38">
        <v>3985.2037771661112</v>
      </c>
      <c r="J20" s="38">
        <v>4044.9818338236023</v>
      </c>
      <c r="K20" s="38">
        <v>4105.6565613309558</v>
      </c>
      <c r="L20" s="38">
        <v>4167.24140975092</v>
      </c>
      <c r="M20" s="39">
        <v>4205.8999999999996</v>
      </c>
      <c r="N20" s="40">
        <v>4283</v>
      </c>
      <c r="O20" s="40">
        <v>4353</v>
      </c>
      <c r="P20" s="40">
        <v>4395</v>
      </c>
      <c r="Q20" s="40">
        <v>4400</v>
      </c>
      <c r="R20" s="40">
        <v>4408</v>
      </c>
      <c r="S20" s="40">
        <v>4407</v>
      </c>
      <c r="T20" s="40">
        <v>4344</v>
      </c>
      <c r="U20" s="40">
        <v>4289</v>
      </c>
      <c r="V20" s="40">
        <v>4253</v>
      </c>
      <c r="W20" s="38">
        <v>4220.1639999999998</v>
      </c>
      <c r="X20" s="38">
        <v>4253.2790000000005</v>
      </c>
      <c r="Y20" s="38">
        <v>4293.0029999999997</v>
      </c>
      <c r="Z20" s="38">
        <v>4316.4279999999999</v>
      </c>
      <c r="AA20" s="38">
        <v>4347.4809999999998</v>
      </c>
      <c r="AB20" s="38">
        <v>4378.7790000000005</v>
      </c>
      <c r="AC20" s="38">
        <v>4398.8770000000004</v>
      </c>
      <c r="AD20" s="38">
        <v>4421.0709999999999</v>
      </c>
      <c r="AE20" s="38">
        <v>4440.3440000000001</v>
      </c>
      <c r="AF20" s="38">
        <v>4460.8109999999997</v>
      </c>
      <c r="AG20" s="38">
        <v>4468.9759999999997</v>
      </c>
      <c r="AH20" s="41">
        <v>4460.8159999999998</v>
      </c>
      <c r="AI20" s="41">
        <v>4466.0680000000002</v>
      </c>
      <c r="AJ20" s="41">
        <v>4474.7259999999997</v>
      </c>
      <c r="AK20" s="41">
        <v>4489.3270000000002</v>
      </c>
      <c r="AL20" s="41">
        <v>4497.6909999999998</v>
      </c>
      <c r="AM20" s="41">
        <v>4240.3270000000002</v>
      </c>
      <c r="AN20" s="41">
        <v>4376.1220000000003</v>
      </c>
      <c r="AO20" s="41">
        <v>4451.5129999999999</v>
      </c>
      <c r="AP20" s="41">
        <v>4492.076</v>
      </c>
    </row>
    <row r="21" spans="1:42" x14ac:dyDescent="0.25">
      <c r="A21" s="32" t="s">
        <v>97</v>
      </c>
      <c r="B21" s="35">
        <v>969</v>
      </c>
      <c r="C21" s="38">
        <v>993.72199999999998</v>
      </c>
      <c r="D21" s="38">
        <v>1003.65922</v>
      </c>
      <c r="E21" s="38">
        <v>1013.6958122</v>
      </c>
      <c r="F21" s="38">
        <v>1023.832770322</v>
      </c>
      <c r="G21" s="38">
        <v>1034.07109802522</v>
      </c>
      <c r="H21" s="38">
        <v>1044.4118090054722</v>
      </c>
      <c r="I21" s="38">
        <v>1054.8559270955268</v>
      </c>
      <c r="J21" s="38">
        <v>1065.4044863664822</v>
      </c>
      <c r="K21" s="38">
        <v>1076.0585312301471</v>
      </c>
      <c r="L21" s="38">
        <v>1086.8191165424485</v>
      </c>
      <c r="M21" s="39">
        <v>1124.6600000000001</v>
      </c>
      <c r="N21" s="40">
        <v>1133</v>
      </c>
      <c r="O21" s="40">
        <v>1137</v>
      </c>
      <c r="P21" s="40">
        <v>1145</v>
      </c>
      <c r="Q21" s="40">
        <v>1156</v>
      </c>
      <c r="R21" s="40">
        <v>1163</v>
      </c>
      <c r="S21" s="40">
        <v>1170</v>
      </c>
      <c r="T21" s="40">
        <v>1185</v>
      </c>
      <c r="U21" s="40">
        <v>1204</v>
      </c>
      <c r="V21" s="40">
        <v>1220</v>
      </c>
      <c r="W21" s="38">
        <v>1227.9280000000001</v>
      </c>
      <c r="X21" s="38">
        <v>1237.0809999999999</v>
      </c>
      <c r="Y21" s="38">
        <v>1238.508</v>
      </c>
      <c r="Z21" s="38">
        <v>1242.3019999999999</v>
      </c>
      <c r="AA21" s="38">
        <v>1242.662</v>
      </c>
      <c r="AB21" s="38">
        <v>1243.48</v>
      </c>
      <c r="AC21" s="38">
        <v>1249.06</v>
      </c>
      <c r="AD21" s="38">
        <v>1254.7739999999999</v>
      </c>
      <c r="AE21" s="38">
        <v>1259.127</v>
      </c>
      <c r="AF21" s="38">
        <v>1266.808</v>
      </c>
      <c r="AG21" s="38">
        <v>1274.923</v>
      </c>
      <c r="AH21" s="41">
        <v>1284.7909999999999</v>
      </c>
      <c r="AI21" s="41">
        <v>1293.9380000000001</v>
      </c>
      <c r="AJ21" s="41">
        <v>1303.1020000000001</v>
      </c>
      <c r="AK21" s="41">
        <v>1308.2529999999999</v>
      </c>
      <c r="AL21" s="41">
        <v>1311.6310000000001</v>
      </c>
      <c r="AM21" s="41">
        <v>1314.963</v>
      </c>
      <c r="AN21" s="41">
        <v>1317.308</v>
      </c>
      <c r="AO21" s="41">
        <v>1319.691</v>
      </c>
      <c r="AP21" s="41">
        <v>1318.3009999999999</v>
      </c>
    </row>
    <row r="22" spans="1:42" x14ac:dyDescent="0.25">
      <c r="A22" s="32" t="s">
        <v>101</v>
      </c>
      <c r="B22" s="35">
        <v>3101</v>
      </c>
      <c r="C22" s="38">
        <v>3923.8969999999999</v>
      </c>
      <c r="D22" s="38">
        <v>3963.1359699999998</v>
      </c>
      <c r="E22" s="38">
        <v>4002.7673296999997</v>
      </c>
      <c r="F22" s="38">
        <v>4042.7950029969998</v>
      </c>
      <c r="G22" s="38">
        <v>4083.2229530269697</v>
      </c>
      <c r="H22" s="38">
        <v>4124.0551825572393</v>
      </c>
      <c r="I22" s="38">
        <v>4165.295734382812</v>
      </c>
      <c r="J22" s="38">
        <v>4206.9486917266404</v>
      </c>
      <c r="K22" s="38">
        <v>4249.018178643907</v>
      </c>
      <c r="L22" s="38">
        <v>4291.5083604303463</v>
      </c>
      <c r="M22" s="39">
        <v>4216.9750000000004</v>
      </c>
      <c r="N22" s="40">
        <v>4262</v>
      </c>
      <c r="O22" s="40">
        <v>4283</v>
      </c>
      <c r="P22" s="40">
        <v>4313</v>
      </c>
      <c r="Q22" s="40">
        <v>4365</v>
      </c>
      <c r="R22" s="40">
        <v>4413</v>
      </c>
      <c r="S22" s="40">
        <v>4487</v>
      </c>
      <c r="T22" s="40">
        <v>4566</v>
      </c>
      <c r="U22" s="40">
        <v>4658</v>
      </c>
      <c r="V22" s="40">
        <v>4727</v>
      </c>
      <c r="W22" s="38">
        <v>4780.7529999999997</v>
      </c>
      <c r="X22" s="38">
        <v>4867.6409999999996</v>
      </c>
      <c r="Y22" s="38">
        <v>4923.3680000000004</v>
      </c>
      <c r="Z22" s="38">
        <v>4971.8890000000001</v>
      </c>
      <c r="AA22" s="38">
        <v>5023.0600000000004</v>
      </c>
      <c r="AB22" s="38">
        <v>5070.0330000000004</v>
      </c>
      <c r="AC22" s="38">
        <v>5111.9859999999999</v>
      </c>
      <c r="AD22" s="38">
        <v>5157.3280000000004</v>
      </c>
      <c r="AE22" s="38">
        <v>5204.4639999999999</v>
      </c>
      <c r="AF22" s="38">
        <v>5254.509</v>
      </c>
      <c r="AG22" s="38">
        <v>5296.4859999999999</v>
      </c>
      <c r="AH22" s="41">
        <v>5375.0330000000004</v>
      </c>
      <c r="AI22" s="41">
        <v>5439.9129999999996</v>
      </c>
      <c r="AJ22" s="41">
        <v>5496.7079999999996</v>
      </c>
      <c r="AK22" s="41">
        <v>5542.6589999999997</v>
      </c>
      <c r="AL22" s="41">
        <v>5582.52</v>
      </c>
      <c r="AM22" s="41">
        <v>5612.1959999999999</v>
      </c>
      <c r="AN22" s="41">
        <v>5634.2420000000002</v>
      </c>
      <c r="AO22" s="41">
        <v>5658.6549999999997</v>
      </c>
      <c r="AP22" s="41">
        <v>5699.4780000000001</v>
      </c>
    </row>
    <row r="23" spans="1:42" x14ac:dyDescent="0.25">
      <c r="A23" s="32" t="s">
        <v>106</v>
      </c>
      <c r="B23" s="35">
        <v>5149</v>
      </c>
      <c r="C23" s="38">
        <v>5689.17</v>
      </c>
      <c r="D23" s="38">
        <v>5700.5483400000003</v>
      </c>
      <c r="E23" s="38">
        <v>5711.94943668</v>
      </c>
      <c r="F23" s="38">
        <v>5723.3733355533595</v>
      </c>
      <c r="G23" s="38">
        <v>5734.8200822244662</v>
      </c>
      <c r="H23" s="38">
        <v>5746.2897223889149</v>
      </c>
      <c r="I23" s="38">
        <v>5757.7823018336931</v>
      </c>
      <c r="J23" s="38">
        <v>5769.2978664373604</v>
      </c>
      <c r="K23" s="38">
        <v>5780.8364621702349</v>
      </c>
      <c r="L23" s="38">
        <v>5792.3981350945751</v>
      </c>
      <c r="M23" s="39">
        <v>5737.0370000000003</v>
      </c>
      <c r="N23" s="40">
        <v>5769</v>
      </c>
      <c r="O23" s="40">
        <v>5771</v>
      </c>
      <c r="P23" s="40">
        <v>5799</v>
      </c>
      <c r="Q23" s="40">
        <v>5841</v>
      </c>
      <c r="R23" s="40">
        <v>5881</v>
      </c>
      <c r="S23" s="40">
        <v>5903</v>
      </c>
      <c r="T23" s="40">
        <v>5935</v>
      </c>
      <c r="U23" s="40">
        <v>5980</v>
      </c>
      <c r="V23" s="40">
        <v>6015</v>
      </c>
      <c r="W23" s="38">
        <v>6016.4250000000002</v>
      </c>
      <c r="X23" s="38">
        <v>6018.47</v>
      </c>
      <c r="Y23" s="38">
        <v>6028.7089999999998</v>
      </c>
      <c r="Z23" s="38">
        <v>6060.5690000000004</v>
      </c>
      <c r="AA23" s="38">
        <v>6095.241</v>
      </c>
      <c r="AB23" s="38">
        <v>6141.4449999999997</v>
      </c>
      <c r="AC23" s="38">
        <v>6179.7560000000003</v>
      </c>
      <c r="AD23" s="38">
        <v>6226.058</v>
      </c>
      <c r="AE23" s="38">
        <v>6271.8379999999997</v>
      </c>
      <c r="AF23" s="38">
        <v>6317.3450000000003</v>
      </c>
      <c r="AG23" s="38">
        <v>6349.0969999999998</v>
      </c>
      <c r="AH23" s="41">
        <v>6411.73</v>
      </c>
      <c r="AI23" s="41">
        <v>6440.9780000000001</v>
      </c>
      <c r="AJ23" s="41">
        <v>6451.6369999999997</v>
      </c>
      <c r="AK23" s="41">
        <v>6451.2790000000005</v>
      </c>
      <c r="AL23" s="41">
        <v>6453.0309999999999</v>
      </c>
      <c r="AM23" s="41">
        <v>6466.3990000000003</v>
      </c>
      <c r="AN23" s="41">
        <v>6499.2749999999996</v>
      </c>
      <c r="AO23" s="41">
        <v>6543.5950000000003</v>
      </c>
      <c r="AP23" s="41">
        <v>6593.5870000000004</v>
      </c>
    </row>
    <row r="24" spans="1:42" x14ac:dyDescent="0.25">
      <c r="A24" s="32" t="s">
        <v>110</v>
      </c>
      <c r="B24" s="35">
        <v>7823</v>
      </c>
      <c r="C24" s="38">
        <v>8881.8259999999991</v>
      </c>
      <c r="D24" s="38">
        <v>8908.4714779999977</v>
      </c>
      <c r="E24" s="38">
        <v>8935.1968924339963</v>
      </c>
      <c r="F24" s="38">
        <v>8962.0024831112969</v>
      </c>
      <c r="G24" s="38">
        <v>8988.8884905606301</v>
      </c>
      <c r="H24" s="38">
        <v>9015.8551560323103</v>
      </c>
      <c r="I24" s="38">
        <v>9042.9027215004062</v>
      </c>
      <c r="J24" s="38">
        <v>9070.0314296649067</v>
      </c>
      <c r="K24" s="38">
        <v>9097.2415239539005</v>
      </c>
      <c r="L24" s="38">
        <v>9124.5332485257604</v>
      </c>
      <c r="M24" s="39">
        <v>9262.0779999999995</v>
      </c>
      <c r="N24" s="40">
        <v>9209</v>
      </c>
      <c r="O24" s="40">
        <v>9115</v>
      </c>
      <c r="P24" s="40">
        <v>9048</v>
      </c>
      <c r="Q24" s="40">
        <v>9049</v>
      </c>
      <c r="R24" s="40">
        <v>9076</v>
      </c>
      <c r="S24" s="40">
        <v>9128</v>
      </c>
      <c r="T24" s="40">
        <v>9187</v>
      </c>
      <c r="U24" s="40">
        <v>9218</v>
      </c>
      <c r="V24" s="40">
        <v>9253</v>
      </c>
      <c r="W24" s="38">
        <v>9295.2870000000003</v>
      </c>
      <c r="X24" s="38">
        <v>9400.4459999999999</v>
      </c>
      <c r="Y24" s="38">
        <v>9479.0650000000005</v>
      </c>
      <c r="Z24" s="38">
        <v>9540.1139999999996</v>
      </c>
      <c r="AA24" s="38">
        <v>9597.7369999999992</v>
      </c>
      <c r="AB24" s="38">
        <v>9676.2109999999993</v>
      </c>
      <c r="AC24" s="38">
        <v>9758.6450000000004</v>
      </c>
      <c r="AD24" s="38">
        <v>9809.0509999999995</v>
      </c>
      <c r="AE24" s="38">
        <v>9847.9419999999991</v>
      </c>
      <c r="AF24" s="38">
        <v>9897.116</v>
      </c>
      <c r="AG24" s="38">
        <v>9938.4439999999995</v>
      </c>
      <c r="AH24" s="41">
        <v>10006.093000000001</v>
      </c>
      <c r="AI24" s="41">
        <v>10038.767</v>
      </c>
      <c r="AJ24" s="41">
        <v>10066.351000000001</v>
      </c>
      <c r="AK24" s="41">
        <v>10089.305</v>
      </c>
      <c r="AL24" s="41">
        <v>10090.554</v>
      </c>
      <c r="AM24" s="41">
        <v>10082.438</v>
      </c>
      <c r="AN24" s="41">
        <v>10050.847</v>
      </c>
      <c r="AO24" s="41">
        <v>10002.486000000001</v>
      </c>
      <c r="AP24" s="41">
        <v>9969.7270000000008</v>
      </c>
    </row>
    <row r="25" spans="1:42" x14ac:dyDescent="0.25">
      <c r="A25" s="32" t="s">
        <v>114</v>
      </c>
      <c r="B25" s="35">
        <v>3414</v>
      </c>
      <c r="C25" s="38">
        <v>3806.1030000000001</v>
      </c>
      <c r="D25" s="38">
        <v>3825.1335149999995</v>
      </c>
      <c r="E25" s="38">
        <v>3844.2591825749992</v>
      </c>
      <c r="F25" s="38">
        <v>3863.4804784878738</v>
      </c>
      <c r="G25" s="38">
        <v>3882.7978808803127</v>
      </c>
      <c r="H25" s="38">
        <v>3902.2118702847138</v>
      </c>
      <c r="I25" s="38">
        <v>3921.722929636137</v>
      </c>
      <c r="J25" s="38">
        <v>3941.3315442843173</v>
      </c>
      <c r="K25" s="38">
        <v>3961.0382020057386</v>
      </c>
      <c r="L25" s="38">
        <v>3980.8433930157671</v>
      </c>
      <c r="M25" s="39">
        <v>4075.97</v>
      </c>
      <c r="N25" s="40">
        <v>4112</v>
      </c>
      <c r="O25" s="40">
        <v>4131</v>
      </c>
      <c r="P25" s="40">
        <v>4141</v>
      </c>
      <c r="Q25" s="40">
        <v>4158</v>
      </c>
      <c r="R25" s="40">
        <v>4184</v>
      </c>
      <c r="S25" s="40">
        <v>4205</v>
      </c>
      <c r="T25" s="40">
        <v>4235</v>
      </c>
      <c r="U25" s="40">
        <v>4296</v>
      </c>
      <c r="V25" s="40">
        <v>4338</v>
      </c>
      <c r="W25" s="38">
        <v>4375.665</v>
      </c>
      <c r="X25" s="38">
        <v>4440.8590000000004</v>
      </c>
      <c r="Y25" s="38">
        <v>4495.5720000000001</v>
      </c>
      <c r="Z25" s="38">
        <v>4555.9539999999997</v>
      </c>
      <c r="AA25" s="38">
        <v>4610.3549999999996</v>
      </c>
      <c r="AB25" s="38">
        <v>4660.18</v>
      </c>
      <c r="AC25" s="38">
        <v>4712.8270000000002</v>
      </c>
      <c r="AD25" s="38">
        <v>4763.3900000000003</v>
      </c>
      <c r="AE25" s="38">
        <v>4813.4120000000003</v>
      </c>
      <c r="AF25" s="38">
        <v>4873.4809999999998</v>
      </c>
      <c r="AG25" s="38">
        <v>4919.4790000000003</v>
      </c>
      <c r="AH25" s="41">
        <v>4982.8130000000001</v>
      </c>
      <c r="AI25" s="41">
        <v>5017.4579999999996</v>
      </c>
      <c r="AJ25" s="41">
        <v>5047.8620000000001</v>
      </c>
      <c r="AK25" s="41">
        <v>5079.3440000000001</v>
      </c>
      <c r="AL25" s="41">
        <v>5106.5600000000004</v>
      </c>
      <c r="AM25" s="41">
        <v>5148.3459999999995</v>
      </c>
      <c r="AN25" s="41">
        <v>5191.2060000000001</v>
      </c>
      <c r="AO25" s="41">
        <v>5230.567</v>
      </c>
      <c r="AP25" s="41">
        <v>5266.2139999999999</v>
      </c>
    </row>
    <row r="26" spans="1:42" x14ac:dyDescent="0.25">
      <c r="A26" s="32" t="s">
        <v>118</v>
      </c>
      <c r="B26" s="35">
        <v>2178</v>
      </c>
      <c r="C26" s="38">
        <v>2216.9940000000001</v>
      </c>
      <c r="D26" s="38">
        <v>2239.1639400000004</v>
      </c>
      <c r="E26" s="38">
        <v>2261.5555794000002</v>
      </c>
      <c r="F26" s="38">
        <v>2284.1711351940003</v>
      </c>
      <c r="G26" s="38">
        <v>2307.0128465459402</v>
      </c>
      <c r="H26" s="38">
        <v>2330.0829750113994</v>
      </c>
      <c r="I26" s="38">
        <v>2353.3838047615136</v>
      </c>
      <c r="J26" s="38">
        <v>2376.9176428091287</v>
      </c>
      <c r="K26" s="38">
        <v>2400.6868192372199</v>
      </c>
      <c r="L26" s="38">
        <v>2424.693687429592</v>
      </c>
      <c r="M26" s="39">
        <v>2520.6379999999999</v>
      </c>
      <c r="N26" s="40">
        <v>2539</v>
      </c>
      <c r="O26" s="40">
        <v>2557</v>
      </c>
      <c r="P26" s="40">
        <v>2568</v>
      </c>
      <c r="Q26" s="40">
        <v>2578</v>
      </c>
      <c r="R26" s="40">
        <v>2588</v>
      </c>
      <c r="S26" s="40">
        <v>2594</v>
      </c>
      <c r="T26" s="40">
        <v>2589</v>
      </c>
      <c r="U26" s="40">
        <v>2580</v>
      </c>
      <c r="V26" s="40">
        <v>2574</v>
      </c>
      <c r="W26" s="38">
        <v>2575.4749999999999</v>
      </c>
      <c r="X26" s="38">
        <v>2598.7330000000002</v>
      </c>
      <c r="Y26" s="38">
        <v>2623.7339999999999</v>
      </c>
      <c r="Z26" s="38">
        <v>2655.1</v>
      </c>
      <c r="AA26" s="38">
        <v>2688.9920000000002</v>
      </c>
      <c r="AB26" s="38">
        <v>2722.6590000000001</v>
      </c>
      <c r="AC26" s="38">
        <v>2748.085</v>
      </c>
      <c r="AD26" s="38">
        <v>2777.0039999999999</v>
      </c>
      <c r="AE26" s="38">
        <v>2804.8339999999998</v>
      </c>
      <c r="AF26" s="38">
        <v>2828.4079999999999</v>
      </c>
      <c r="AG26" s="38">
        <v>2844.6579999999999</v>
      </c>
      <c r="AH26" s="41">
        <v>2853.3130000000001</v>
      </c>
      <c r="AI26" s="41">
        <v>2858.643</v>
      </c>
      <c r="AJ26" s="41">
        <v>2867.6779999999999</v>
      </c>
      <c r="AK26" s="41">
        <v>2886.0059999999999</v>
      </c>
      <c r="AL26" s="41">
        <v>2900.116</v>
      </c>
      <c r="AM26" s="41">
        <v>2897.15</v>
      </c>
      <c r="AN26" s="41">
        <v>2921.723</v>
      </c>
      <c r="AO26" s="41">
        <v>2940.212</v>
      </c>
      <c r="AP26" s="41">
        <v>2951.9960000000001</v>
      </c>
    </row>
    <row r="27" spans="1:42" x14ac:dyDescent="0.25">
      <c r="A27" s="32" t="s">
        <v>122</v>
      </c>
      <c r="B27" s="35">
        <v>4320</v>
      </c>
      <c r="C27" s="38">
        <v>4677.6229999999996</v>
      </c>
      <c r="D27" s="38">
        <v>4724.39923</v>
      </c>
      <c r="E27" s="38">
        <v>4771.6432223000002</v>
      </c>
      <c r="F27" s="38">
        <v>4819.3596545230002</v>
      </c>
      <c r="G27" s="38">
        <v>4867.5532510682306</v>
      </c>
      <c r="H27" s="38">
        <v>4916.228783578913</v>
      </c>
      <c r="I27" s="38">
        <v>4965.3910714147023</v>
      </c>
      <c r="J27" s="38">
        <v>5015.0449821288494</v>
      </c>
      <c r="K27" s="38">
        <v>5065.1954319501383</v>
      </c>
      <c r="L27" s="38">
        <v>5115.8473862696401</v>
      </c>
      <c r="M27" s="39">
        <v>4916.6859999999997</v>
      </c>
      <c r="N27" s="40">
        <v>4932</v>
      </c>
      <c r="O27" s="40">
        <v>4929</v>
      </c>
      <c r="P27" s="40">
        <v>4944</v>
      </c>
      <c r="Q27" s="40">
        <v>4975</v>
      </c>
      <c r="R27" s="40">
        <v>5000</v>
      </c>
      <c r="S27" s="40">
        <v>5023</v>
      </c>
      <c r="T27" s="40">
        <v>5057</v>
      </c>
      <c r="U27" s="40">
        <v>5082</v>
      </c>
      <c r="V27" s="40">
        <v>5096</v>
      </c>
      <c r="W27" s="38">
        <v>5116.9009999999998</v>
      </c>
      <c r="X27" s="38">
        <v>5170.8</v>
      </c>
      <c r="Y27" s="38">
        <v>5217.1009999999997</v>
      </c>
      <c r="Z27" s="38">
        <v>5271.1750000000002</v>
      </c>
      <c r="AA27" s="38">
        <v>5324.4970000000003</v>
      </c>
      <c r="AB27" s="38">
        <v>5378.2470000000003</v>
      </c>
      <c r="AC27" s="38">
        <v>5431.5529999999999</v>
      </c>
      <c r="AD27" s="38">
        <v>5481.1930000000002</v>
      </c>
      <c r="AE27" s="38">
        <v>5521.7650000000003</v>
      </c>
      <c r="AF27" s="38">
        <v>5561.9480000000003</v>
      </c>
      <c r="AG27" s="38">
        <v>5595.2110000000002</v>
      </c>
      <c r="AH27" s="41">
        <v>5643.9859999999999</v>
      </c>
      <c r="AI27" s="41">
        <v>5680.8519999999999</v>
      </c>
      <c r="AJ27" s="41">
        <v>5714.8469999999998</v>
      </c>
      <c r="AK27" s="41">
        <v>5758.4440000000004</v>
      </c>
      <c r="AL27" s="41">
        <v>5806.6390000000001</v>
      </c>
      <c r="AM27" s="41">
        <v>5861.5720000000001</v>
      </c>
      <c r="AN27" s="41">
        <v>5909.8239999999996</v>
      </c>
      <c r="AO27" s="41">
        <v>5956.335</v>
      </c>
      <c r="AP27" s="41">
        <v>5987.58</v>
      </c>
    </row>
    <row r="28" spans="1:42" x14ac:dyDescent="0.25">
      <c r="A28" s="32" t="s">
        <v>127</v>
      </c>
      <c r="B28" s="35">
        <v>675</v>
      </c>
      <c r="C28" s="38">
        <v>694.40899999999999</v>
      </c>
      <c r="D28" s="38">
        <v>701.35308999999995</v>
      </c>
      <c r="E28" s="38">
        <v>708.36662089999993</v>
      </c>
      <c r="F28" s="38">
        <v>715.45028710899999</v>
      </c>
      <c r="G28" s="38">
        <v>722.60478998009</v>
      </c>
      <c r="H28" s="38">
        <v>729.83083787989096</v>
      </c>
      <c r="I28" s="38">
        <v>737.12914625868984</v>
      </c>
      <c r="J28" s="38">
        <v>744.50043772127674</v>
      </c>
      <c r="K28" s="38">
        <v>751.94544209848948</v>
      </c>
      <c r="L28" s="38">
        <v>759.46489651947434</v>
      </c>
      <c r="M28" s="39">
        <v>786.69</v>
      </c>
      <c r="N28" s="40">
        <v>795</v>
      </c>
      <c r="O28" s="40">
        <v>804</v>
      </c>
      <c r="P28" s="40">
        <v>814</v>
      </c>
      <c r="Q28" s="40">
        <v>821</v>
      </c>
      <c r="R28" s="40">
        <v>822</v>
      </c>
      <c r="S28" s="40">
        <v>814</v>
      </c>
      <c r="T28" s="40">
        <v>805</v>
      </c>
      <c r="U28" s="40">
        <v>800</v>
      </c>
      <c r="V28" s="40">
        <v>800</v>
      </c>
      <c r="W28" s="38">
        <v>799.06500000000005</v>
      </c>
      <c r="X28" s="38">
        <v>809.68</v>
      </c>
      <c r="Y28" s="38">
        <v>825.77</v>
      </c>
      <c r="Z28" s="38">
        <v>844.76099999999997</v>
      </c>
      <c r="AA28" s="38">
        <v>861.30600000000004</v>
      </c>
      <c r="AB28" s="38">
        <v>876.553</v>
      </c>
      <c r="AC28" s="38">
        <v>886.25400000000002</v>
      </c>
      <c r="AD28" s="38">
        <v>889.86500000000001</v>
      </c>
      <c r="AE28" s="38">
        <v>892.43100000000004</v>
      </c>
      <c r="AF28" s="38">
        <v>897.50699999999995</v>
      </c>
      <c r="AG28" s="38">
        <v>902.19500000000005</v>
      </c>
      <c r="AH28" s="41">
        <v>905.87300000000005</v>
      </c>
      <c r="AI28" s="41">
        <v>909.86800000000005</v>
      </c>
      <c r="AJ28" s="41">
        <v>916.75</v>
      </c>
      <c r="AK28" s="41">
        <v>925.88699999999994</v>
      </c>
      <c r="AL28" s="41">
        <v>934.80100000000004</v>
      </c>
      <c r="AM28" s="41">
        <v>946.23</v>
      </c>
      <c r="AN28" s="41">
        <v>957.22500000000002</v>
      </c>
      <c r="AO28" s="41">
        <v>968.03499999999997</v>
      </c>
      <c r="AP28" s="41">
        <v>974.98900000000003</v>
      </c>
    </row>
    <row r="29" spans="1:42" x14ac:dyDescent="0.25">
      <c r="A29" s="32" t="s">
        <v>131</v>
      </c>
      <c r="B29" s="35">
        <v>1411</v>
      </c>
      <c r="C29" s="38">
        <v>1485.3330000000001</v>
      </c>
      <c r="D29" s="38">
        <v>1497.2156640000001</v>
      </c>
      <c r="E29" s="38">
        <v>1509.1933893120001</v>
      </c>
      <c r="F29" s="38">
        <v>1521.2669364264962</v>
      </c>
      <c r="G29" s="38">
        <v>1533.437071917908</v>
      </c>
      <c r="H29" s="38">
        <v>1545.7045684932514</v>
      </c>
      <c r="I29" s="38">
        <v>1558.0702050411974</v>
      </c>
      <c r="J29" s="38">
        <v>1570.5347666815269</v>
      </c>
      <c r="K29" s="38">
        <v>1583.0990448149792</v>
      </c>
      <c r="L29" s="38">
        <v>1595.763837173499</v>
      </c>
      <c r="M29" s="39">
        <v>1569.825</v>
      </c>
      <c r="N29" s="40">
        <v>1579</v>
      </c>
      <c r="O29" s="40">
        <v>1582</v>
      </c>
      <c r="P29" s="40">
        <v>1584</v>
      </c>
      <c r="Q29" s="40">
        <v>1589</v>
      </c>
      <c r="R29" s="40">
        <v>1585</v>
      </c>
      <c r="S29" s="40">
        <v>1574</v>
      </c>
      <c r="T29" s="40">
        <v>1567</v>
      </c>
      <c r="U29" s="40">
        <v>1571</v>
      </c>
      <c r="V29" s="40">
        <v>1575</v>
      </c>
      <c r="W29" s="38">
        <v>1578.4169999999999</v>
      </c>
      <c r="X29" s="38">
        <v>1595.9190000000001</v>
      </c>
      <c r="Y29" s="38">
        <v>1611.6869999999999</v>
      </c>
      <c r="Z29" s="38">
        <v>1625.59</v>
      </c>
      <c r="AA29" s="38">
        <v>1639.0409999999999</v>
      </c>
      <c r="AB29" s="38">
        <v>1656.992</v>
      </c>
      <c r="AC29" s="38">
        <v>1673.74</v>
      </c>
      <c r="AD29" s="38">
        <v>1686.4179999999999</v>
      </c>
      <c r="AE29" s="38">
        <v>1695.816</v>
      </c>
      <c r="AF29" s="38">
        <v>1704.7639999999999</v>
      </c>
      <c r="AG29" s="38">
        <v>1711.2629999999999</v>
      </c>
      <c r="AH29" s="41">
        <v>1717.9480000000001</v>
      </c>
      <c r="AI29" s="41">
        <v>1725.0830000000001</v>
      </c>
      <c r="AJ29" s="41">
        <v>1733.68</v>
      </c>
      <c r="AK29" s="41">
        <v>1742.184</v>
      </c>
      <c r="AL29" s="41">
        <v>1751.721</v>
      </c>
      <c r="AM29" s="41">
        <v>1760.4349999999999</v>
      </c>
      <c r="AN29" s="41">
        <v>1769.912</v>
      </c>
      <c r="AO29" s="41">
        <v>1781.9490000000001</v>
      </c>
      <c r="AP29" s="41">
        <v>1796.6189999999999</v>
      </c>
    </row>
    <row r="30" spans="1:42" x14ac:dyDescent="0.25">
      <c r="A30" s="32" t="s">
        <v>135</v>
      </c>
      <c r="B30" s="35">
        <v>285</v>
      </c>
      <c r="C30" s="38">
        <v>488.738</v>
      </c>
      <c r="D30" s="38">
        <v>513.17489999999998</v>
      </c>
      <c r="E30" s="38">
        <v>538.83364500000005</v>
      </c>
      <c r="F30" s="38">
        <v>565.77532725000003</v>
      </c>
      <c r="G30" s="38">
        <v>594.06409361250007</v>
      </c>
      <c r="H30" s="38">
        <v>623.76729829312512</v>
      </c>
      <c r="I30" s="38">
        <v>654.95566320778141</v>
      </c>
      <c r="J30" s="38">
        <v>687.70344636817049</v>
      </c>
      <c r="K30" s="38">
        <v>722.08861868657903</v>
      </c>
      <c r="L30" s="38">
        <v>758.19304962090803</v>
      </c>
      <c r="M30" s="39">
        <v>800.49300000000005</v>
      </c>
      <c r="N30" s="40">
        <v>848</v>
      </c>
      <c r="O30" s="40">
        <v>882</v>
      </c>
      <c r="P30" s="40">
        <v>902</v>
      </c>
      <c r="Q30" s="40">
        <v>925</v>
      </c>
      <c r="R30" s="40">
        <v>951</v>
      </c>
      <c r="S30" s="40">
        <v>981</v>
      </c>
      <c r="T30" s="40">
        <v>1023</v>
      </c>
      <c r="U30" s="40">
        <v>1075</v>
      </c>
      <c r="V30" s="40">
        <v>1137</v>
      </c>
      <c r="W30" s="38">
        <v>1201.675</v>
      </c>
      <c r="X30" s="38">
        <v>1296.171</v>
      </c>
      <c r="Y30" s="38">
        <v>1351.367</v>
      </c>
      <c r="Z30" s="38">
        <v>1411.2149999999999</v>
      </c>
      <c r="AA30" s="38">
        <v>1499.298</v>
      </c>
      <c r="AB30" s="38">
        <v>1581.578</v>
      </c>
      <c r="AC30" s="38">
        <v>1666.32</v>
      </c>
      <c r="AD30" s="38">
        <v>1764.104</v>
      </c>
      <c r="AE30" s="38">
        <v>1853.191</v>
      </c>
      <c r="AF30" s="38">
        <v>1934.7180000000001</v>
      </c>
      <c r="AG30" s="38">
        <v>1998.2570000000001</v>
      </c>
      <c r="AH30" s="41">
        <v>2094.509</v>
      </c>
      <c r="AI30" s="41">
        <v>2166.2139999999999</v>
      </c>
      <c r="AJ30" s="41">
        <v>2236.9490000000001</v>
      </c>
      <c r="AK30" s="41">
        <v>2328.703</v>
      </c>
      <c r="AL30" s="41">
        <v>2408.8040000000001</v>
      </c>
      <c r="AM30" s="41">
        <v>2493.4050000000002</v>
      </c>
      <c r="AN30" s="41">
        <v>2567.752</v>
      </c>
      <c r="AO30" s="41">
        <v>2615.7719999999999</v>
      </c>
      <c r="AP30" s="41">
        <v>2643.085</v>
      </c>
    </row>
    <row r="31" spans="1:42" x14ac:dyDescent="0.25">
      <c r="A31" s="32" t="s">
        <v>139</v>
      </c>
      <c r="B31" s="35">
        <v>607</v>
      </c>
      <c r="C31" s="38">
        <v>737.68100000000004</v>
      </c>
      <c r="D31" s="38">
        <v>756.12302499999998</v>
      </c>
      <c r="E31" s="38">
        <v>775.02610062499991</v>
      </c>
      <c r="F31" s="38">
        <v>794.40175314062481</v>
      </c>
      <c r="G31" s="38">
        <v>814.26179696914039</v>
      </c>
      <c r="H31" s="38">
        <v>834.61834189336878</v>
      </c>
      <c r="I31" s="38">
        <v>855.48380044070291</v>
      </c>
      <c r="J31" s="38">
        <v>876.87089545172046</v>
      </c>
      <c r="K31" s="38">
        <v>898.79266783801336</v>
      </c>
      <c r="L31" s="38">
        <v>921.26248453396363</v>
      </c>
      <c r="M31" s="39">
        <v>920.61</v>
      </c>
      <c r="N31" s="40">
        <v>937</v>
      </c>
      <c r="O31" s="40">
        <v>948</v>
      </c>
      <c r="P31" s="40">
        <v>958</v>
      </c>
      <c r="Q31" s="40">
        <v>977</v>
      </c>
      <c r="R31" s="40">
        <v>997</v>
      </c>
      <c r="S31" s="40">
        <v>1025</v>
      </c>
      <c r="T31" s="40">
        <v>1054</v>
      </c>
      <c r="U31" s="40">
        <v>1083</v>
      </c>
      <c r="V31" s="40">
        <v>1105</v>
      </c>
      <c r="W31" s="38">
        <v>1109.252</v>
      </c>
      <c r="X31" s="38">
        <v>1109.9290000000001</v>
      </c>
      <c r="Y31" s="38">
        <v>1117.7840000000001</v>
      </c>
      <c r="Z31" s="38">
        <v>1129.4580000000001</v>
      </c>
      <c r="AA31" s="38">
        <v>1142.56</v>
      </c>
      <c r="AB31" s="38">
        <v>1157.5609999999999</v>
      </c>
      <c r="AC31" s="38">
        <v>1174.7190000000001</v>
      </c>
      <c r="AD31" s="38">
        <v>1189.425</v>
      </c>
      <c r="AE31" s="38">
        <v>1205.94</v>
      </c>
      <c r="AF31" s="38">
        <v>1222.0139999999999</v>
      </c>
      <c r="AG31" s="38">
        <v>1235.7860000000001</v>
      </c>
      <c r="AH31" s="41">
        <v>1256.8789999999999</v>
      </c>
      <c r="AI31" s="41">
        <v>1271.163</v>
      </c>
      <c r="AJ31" s="41">
        <v>1281.8710000000001</v>
      </c>
      <c r="AK31" s="41">
        <v>1292.7660000000001</v>
      </c>
      <c r="AL31" s="41">
        <v>1301.415</v>
      </c>
      <c r="AM31" s="41">
        <v>1311.894</v>
      </c>
      <c r="AN31" s="41">
        <v>1317.3430000000001</v>
      </c>
      <c r="AO31" s="41">
        <v>1321.8720000000001</v>
      </c>
      <c r="AP31" s="41">
        <v>1324.575</v>
      </c>
    </row>
    <row r="32" spans="1:42" x14ac:dyDescent="0.25">
      <c r="A32" s="32" t="s">
        <v>143</v>
      </c>
      <c r="B32" s="35">
        <v>6067</v>
      </c>
      <c r="C32" s="38">
        <v>7171.1120000000001</v>
      </c>
      <c r="D32" s="38">
        <v>7206.9675599999991</v>
      </c>
      <c r="E32" s="38">
        <v>7243.0023977999981</v>
      </c>
      <c r="F32" s="38">
        <v>7279.2174097889974</v>
      </c>
      <c r="G32" s="38">
        <v>7315.613496837942</v>
      </c>
      <c r="H32" s="38">
        <v>7352.1915643221309</v>
      </c>
      <c r="I32" s="38">
        <v>7388.9525221437407</v>
      </c>
      <c r="J32" s="38">
        <v>7425.8972847544583</v>
      </c>
      <c r="K32" s="38">
        <v>7463.0267711782299</v>
      </c>
      <c r="L32" s="38">
        <v>7500.3419050341199</v>
      </c>
      <c r="M32" s="39">
        <v>7364.8230000000003</v>
      </c>
      <c r="N32" s="40">
        <v>7407</v>
      </c>
      <c r="O32" s="40">
        <v>7431</v>
      </c>
      <c r="P32" s="40">
        <v>7468</v>
      </c>
      <c r="Q32" s="40">
        <v>7515</v>
      </c>
      <c r="R32" s="40">
        <v>7566</v>
      </c>
      <c r="S32" s="40">
        <v>7622</v>
      </c>
      <c r="T32" s="40">
        <v>7671</v>
      </c>
      <c r="U32" s="40">
        <v>7712</v>
      </c>
      <c r="V32" s="40">
        <v>7726</v>
      </c>
      <c r="W32" s="38">
        <v>7730.1880000000001</v>
      </c>
      <c r="X32" s="38">
        <v>7814.6760000000004</v>
      </c>
      <c r="Y32" s="38">
        <v>7880.5079999999998</v>
      </c>
      <c r="Z32" s="38">
        <v>7948.915</v>
      </c>
      <c r="AA32" s="38">
        <v>8014.3059999999996</v>
      </c>
      <c r="AB32" s="38">
        <v>8083.2420000000002</v>
      </c>
      <c r="AC32" s="38">
        <v>8149.5959999999995</v>
      </c>
      <c r="AD32" s="38">
        <v>8218.8080000000009</v>
      </c>
      <c r="AE32" s="38">
        <v>8287.4179999999997</v>
      </c>
      <c r="AF32" s="38">
        <v>8359.5920000000006</v>
      </c>
      <c r="AG32" s="38">
        <v>8414.35</v>
      </c>
      <c r="AH32" s="41">
        <v>8489.4689999999991</v>
      </c>
      <c r="AI32" s="41">
        <v>8544.1149999999998</v>
      </c>
      <c r="AJ32" s="41">
        <v>8583.4809999999998</v>
      </c>
      <c r="AK32" s="41">
        <v>8611.5300000000007</v>
      </c>
      <c r="AL32" s="41">
        <v>8621.8369999999995</v>
      </c>
      <c r="AM32" s="41">
        <v>8623.7209999999995</v>
      </c>
      <c r="AN32" s="41">
        <v>8636.0429999999997</v>
      </c>
      <c r="AO32" s="41">
        <v>8663.3979999999992</v>
      </c>
      <c r="AP32" s="41">
        <v>8707.7389999999996</v>
      </c>
    </row>
    <row r="33" spans="1:42" x14ac:dyDescent="0.25">
      <c r="A33" s="32" t="s">
        <v>148</v>
      </c>
      <c r="B33" s="35">
        <v>951</v>
      </c>
      <c r="C33" s="38">
        <v>1017.0549999999999</v>
      </c>
      <c r="D33" s="38">
        <v>1027.2255499999999</v>
      </c>
      <c r="E33" s="38">
        <v>1037.4978054999999</v>
      </c>
      <c r="F33" s="38">
        <v>1047.8727835549998</v>
      </c>
      <c r="G33" s="38">
        <v>1058.3515113905498</v>
      </c>
      <c r="H33" s="38">
        <v>1068.9350265044554</v>
      </c>
      <c r="I33" s="38">
        <v>1079.6243767695</v>
      </c>
      <c r="J33" s="38">
        <v>1090.420620537195</v>
      </c>
      <c r="K33" s="38">
        <v>1101.324826742567</v>
      </c>
      <c r="L33" s="38">
        <v>1112.3380750099927</v>
      </c>
      <c r="M33" s="39">
        <v>1302.894</v>
      </c>
      <c r="N33" s="40">
        <v>1333</v>
      </c>
      <c r="O33" s="40">
        <v>1364</v>
      </c>
      <c r="P33" s="40">
        <v>1394</v>
      </c>
      <c r="Q33" s="40">
        <v>1417</v>
      </c>
      <c r="R33" s="40">
        <v>1438</v>
      </c>
      <c r="S33" s="40">
        <v>1463</v>
      </c>
      <c r="T33" s="40">
        <v>1479</v>
      </c>
      <c r="U33" s="40">
        <v>1490</v>
      </c>
      <c r="V33" s="40">
        <v>1504</v>
      </c>
      <c r="W33" s="38">
        <v>1515.069</v>
      </c>
      <c r="X33" s="38">
        <v>1555.3050000000001</v>
      </c>
      <c r="Y33" s="38">
        <v>1595.442</v>
      </c>
      <c r="Z33" s="38">
        <v>1636.453</v>
      </c>
      <c r="AA33" s="38">
        <v>1682.3979999999999</v>
      </c>
      <c r="AB33" s="38">
        <v>1720.394</v>
      </c>
      <c r="AC33" s="38">
        <v>1752.326</v>
      </c>
      <c r="AD33" s="38">
        <v>1774.8389999999999</v>
      </c>
      <c r="AE33" s="38">
        <v>1793.4839999999999</v>
      </c>
      <c r="AF33" s="38">
        <v>1808.0820000000001</v>
      </c>
      <c r="AG33" s="38">
        <v>1819.046</v>
      </c>
      <c r="AH33" s="41">
        <v>1828.809</v>
      </c>
      <c r="AI33" s="41">
        <v>1850.0350000000001</v>
      </c>
      <c r="AJ33" s="41">
        <v>1869.683</v>
      </c>
      <c r="AK33" s="41">
        <v>1891.829</v>
      </c>
      <c r="AL33" s="41">
        <v>1916.538</v>
      </c>
      <c r="AM33" s="41">
        <v>1942.6079999999999</v>
      </c>
      <c r="AN33" s="41">
        <v>1968.731</v>
      </c>
      <c r="AO33" s="41">
        <v>1986.7629999999999</v>
      </c>
      <c r="AP33" s="41">
        <v>2009.671</v>
      </c>
    </row>
    <row r="34" spans="1:42" x14ac:dyDescent="0.25">
      <c r="A34" s="32" t="s">
        <v>152</v>
      </c>
      <c r="B34" s="35">
        <v>16782</v>
      </c>
      <c r="C34" s="38">
        <v>18241.391</v>
      </c>
      <c r="D34" s="38">
        <v>18204.908218</v>
      </c>
      <c r="E34" s="38">
        <v>18168.498401564</v>
      </c>
      <c r="F34" s="38">
        <v>18132.161404760871</v>
      </c>
      <c r="G34" s="38">
        <v>18095.897081951349</v>
      </c>
      <c r="H34" s="38">
        <v>18059.705287787445</v>
      </c>
      <c r="I34" s="38">
        <v>18023.58587721187</v>
      </c>
      <c r="J34" s="38">
        <v>17987.538705457446</v>
      </c>
      <c r="K34" s="38">
        <v>17951.56362804653</v>
      </c>
      <c r="L34" s="38">
        <v>17915.660500790436</v>
      </c>
      <c r="M34" s="39">
        <v>17558.072</v>
      </c>
      <c r="N34" s="40">
        <v>17568</v>
      </c>
      <c r="O34" s="40">
        <v>17590</v>
      </c>
      <c r="P34" s="40">
        <v>17687</v>
      </c>
      <c r="Q34" s="40">
        <v>17746</v>
      </c>
      <c r="R34" s="40">
        <v>17792</v>
      </c>
      <c r="S34" s="40">
        <v>17833</v>
      </c>
      <c r="T34" s="40">
        <v>17869</v>
      </c>
      <c r="U34" s="40">
        <v>17941</v>
      </c>
      <c r="V34" s="40">
        <v>17983</v>
      </c>
      <c r="W34" s="38">
        <v>17990.777999999998</v>
      </c>
      <c r="X34" s="38">
        <v>18122.509999999998</v>
      </c>
      <c r="Y34" s="38">
        <v>18246.652999999998</v>
      </c>
      <c r="Z34" s="38">
        <v>18374.954000000002</v>
      </c>
      <c r="AA34" s="38">
        <v>18459.47</v>
      </c>
      <c r="AB34" s="38">
        <v>18524.103999999999</v>
      </c>
      <c r="AC34" s="38">
        <v>18588.46</v>
      </c>
      <c r="AD34" s="38">
        <v>18656.545999999998</v>
      </c>
      <c r="AE34" s="38">
        <v>18755.905999999999</v>
      </c>
      <c r="AF34" s="38">
        <v>18882.724999999999</v>
      </c>
      <c r="AG34" s="38">
        <v>18976.456999999999</v>
      </c>
      <c r="AH34" s="41">
        <v>19088.977999999999</v>
      </c>
      <c r="AI34" s="41">
        <v>19161.873</v>
      </c>
      <c r="AJ34" s="41">
        <v>19231.100999999999</v>
      </c>
      <c r="AK34" s="41">
        <v>19297.933000000001</v>
      </c>
      <c r="AL34" s="41">
        <v>19330.891</v>
      </c>
      <c r="AM34" s="41">
        <v>19356.563999999998</v>
      </c>
      <c r="AN34" s="41">
        <v>19422.776999999998</v>
      </c>
      <c r="AO34" s="41">
        <v>19467.789000000001</v>
      </c>
      <c r="AP34" s="41">
        <v>19541.453000000001</v>
      </c>
    </row>
    <row r="35" spans="1:42" x14ac:dyDescent="0.25">
      <c r="A35" s="32" t="s">
        <v>156</v>
      </c>
      <c r="B35" s="35">
        <v>4556</v>
      </c>
      <c r="C35" s="38">
        <v>5084.4110000000001</v>
      </c>
      <c r="D35" s="38">
        <v>5120.0018769999997</v>
      </c>
      <c r="E35" s="38">
        <v>5155.8418901389996</v>
      </c>
      <c r="F35" s="38">
        <v>5191.9327833699717</v>
      </c>
      <c r="G35" s="38">
        <v>5228.2763128535607</v>
      </c>
      <c r="H35" s="38">
        <v>5264.8742470435354</v>
      </c>
      <c r="I35" s="38">
        <v>5301.7283667728398</v>
      </c>
      <c r="J35" s="38">
        <v>5338.8404653402495</v>
      </c>
      <c r="K35" s="38">
        <v>5376.2123485976308</v>
      </c>
      <c r="L35" s="38">
        <v>5413.8458350378132</v>
      </c>
      <c r="M35" s="39">
        <v>5881.7659999999996</v>
      </c>
      <c r="N35" s="40">
        <v>5957</v>
      </c>
      <c r="O35" s="40">
        <v>6019</v>
      </c>
      <c r="P35" s="40">
        <v>6077</v>
      </c>
      <c r="Q35" s="40">
        <v>6164</v>
      </c>
      <c r="R35" s="40">
        <v>6254</v>
      </c>
      <c r="S35" s="40">
        <v>6322</v>
      </c>
      <c r="T35" s="40">
        <v>6404</v>
      </c>
      <c r="U35" s="40">
        <v>6481</v>
      </c>
      <c r="V35" s="40">
        <v>6565</v>
      </c>
      <c r="W35" s="38">
        <v>6632.4480000000003</v>
      </c>
      <c r="X35" s="38">
        <v>6784.28</v>
      </c>
      <c r="Y35" s="38">
        <v>6897.2139999999999</v>
      </c>
      <c r="Z35" s="38">
        <v>7042.8180000000002</v>
      </c>
      <c r="AA35" s="38">
        <v>7187.3980000000001</v>
      </c>
      <c r="AB35" s="38">
        <v>7344.674</v>
      </c>
      <c r="AC35" s="38">
        <v>7500.67</v>
      </c>
      <c r="AD35" s="38">
        <v>7656.8249999999998</v>
      </c>
      <c r="AE35" s="38">
        <v>7809.1210000000001</v>
      </c>
      <c r="AF35" s="38">
        <v>7949.3609999999999</v>
      </c>
      <c r="AG35" s="38">
        <v>8049.3130000000001</v>
      </c>
      <c r="AH35" s="41">
        <v>8203.4509999999991</v>
      </c>
      <c r="AI35" s="41">
        <v>8316.6170000000002</v>
      </c>
      <c r="AJ35" s="41">
        <v>8416.4509999999991</v>
      </c>
      <c r="AK35" s="41">
        <v>8531.2829999999994</v>
      </c>
      <c r="AL35" s="41">
        <v>8669.4519999999993</v>
      </c>
      <c r="AM35" s="41">
        <v>8866.9770000000008</v>
      </c>
      <c r="AN35" s="41">
        <v>9064.0740000000005</v>
      </c>
      <c r="AO35" s="41">
        <v>9247.134</v>
      </c>
      <c r="AP35" s="41">
        <v>9380.884</v>
      </c>
    </row>
    <row r="36" spans="1:42" x14ac:dyDescent="0.25">
      <c r="A36" s="32" t="s">
        <v>160</v>
      </c>
      <c r="B36" s="35">
        <v>632</v>
      </c>
      <c r="C36" s="38">
        <v>617.79200000000003</v>
      </c>
      <c r="D36" s="38">
        <v>623.96992</v>
      </c>
      <c r="E36" s="38">
        <v>630.20961920000002</v>
      </c>
      <c r="F36" s="38">
        <v>636.51171539200004</v>
      </c>
      <c r="G36" s="38">
        <v>642.87683254592002</v>
      </c>
      <c r="H36" s="38">
        <v>649.30560087137928</v>
      </c>
      <c r="I36" s="38">
        <v>655.79865688009306</v>
      </c>
      <c r="J36" s="38">
        <v>662.35664344889403</v>
      </c>
      <c r="K36" s="38">
        <v>668.98020988338294</v>
      </c>
      <c r="L36" s="38">
        <v>675.67001198221681</v>
      </c>
      <c r="M36" s="39">
        <v>652.71699999999998</v>
      </c>
      <c r="N36" s="40">
        <v>660</v>
      </c>
      <c r="O36" s="40">
        <v>669</v>
      </c>
      <c r="P36" s="40">
        <v>677</v>
      </c>
      <c r="Q36" s="40">
        <v>680</v>
      </c>
      <c r="R36" s="40">
        <v>677</v>
      </c>
      <c r="S36" s="40">
        <v>669</v>
      </c>
      <c r="T36" s="40">
        <v>661</v>
      </c>
      <c r="U36" s="40">
        <v>655</v>
      </c>
      <c r="V36" s="40">
        <v>646</v>
      </c>
      <c r="W36" s="38">
        <v>638.79999999999995</v>
      </c>
      <c r="X36" s="38">
        <v>635.75300000000004</v>
      </c>
      <c r="Y36" s="38">
        <v>638.22299999999996</v>
      </c>
      <c r="Z36" s="38">
        <v>641.21600000000001</v>
      </c>
      <c r="AA36" s="38">
        <v>644.80399999999997</v>
      </c>
      <c r="AB36" s="38">
        <v>647.83199999999999</v>
      </c>
      <c r="AC36" s="38">
        <v>650.38199999999995</v>
      </c>
      <c r="AD36" s="38">
        <v>649.71600000000001</v>
      </c>
      <c r="AE36" s="38">
        <v>647.53200000000004</v>
      </c>
      <c r="AF36" s="38">
        <v>644.25900000000001</v>
      </c>
      <c r="AG36" s="38">
        <v>642.20000000000005</v>
      </c>
      <c r="AH36" s="41">
        <v>636.26700000000005</v>
      </c>
      <c r="AI36" s="41">
        <v>633.61699999999996</v>
      </c>
      <c r="AJ36" s="41">
        <v>632.80899999999997</v>
      </c>
      <c r="AK36" s="41">
        <v>636.303</v>
      </c>
      <c r="AL36" s="41">
        <v>635.36500000000001</v>
      </c>
      <c r="AM36" s="41">
        <v>636.77099999999996</v>
      </c>
      <c r="AN36" s="41">
        <v>638.202</v>
      </c>
      <c r="AO36" s="41">
        <v>641.42100000000005</v>
      </c>
      <c r="AP36" s="41">
        <v>646.84400000000005</v>
      </c>
    </row>
    <row r="37" spans="1:42" x14ac:dyDescent="0.25">
      <c r="A37" s="32" t="s">
        <v>164</v>
      </c>
      <c r="B37" s="35">
        <v>9706</v>
      </c>
      <c r="C37" s="38">
        <v>10657.423000000001</v>
      </c>
      <c r="D37" s="38">
        <v>10689.395268999999</v>
      </c>
      <c r="E37" s="38">
        <v>10721.463454806997</v>
      </c>
      <c r="F37" s="38">
        <v>10753.627845171417</v>
      </c>
      <c r="G37" s="38">
        <v>10785.88872870693</v>
      </c>
      <c r="H37" s="38">
        <v>10818.246394893049</v>
      </c>
      <c r="I37" s="38">
        <v>10850.701134077726</v>
      </c>
      <c r="J37" s="38">
        <v>10883.253237479958</v>
      </c>
      <c r="K37" s="38">
        <v>10915.902997192396</v>
      </c>
      <c r="L37" s="38">
        <v>10948.650706183971</v>
      </c>
      <c r="M37" s="39">
        <v>10797.63</v>
      </c>
      <c r="N37" s="40">
        <v>10788</v>
      </c>
      <c r="O37" s="40">
        <v>10757</v>
      </c>
      <c r="P37" s="40">
        <v>10738</v>
      </c>
      <c r="Q37" s="40">
        <v>10738</v>
      </c>
      <c r="R37" s="40">
        <v>10735</v>
      </c>
      <c r="S37" s="40">
        <v>10730</v>
      </c>
      <c r="T37" s="40">
        <v>10760</v>
      </c>
      <c r="U37" s="40">
        <v>10799</v>
      </c>
      <c r="V37" s="40">
        <v>10829</v>
      </c>
      <c r="W37" s="38">
        <v>10847.115</v>
      </c>
      <c r="X37" s="38">
        <v>10945.762000000001</v>
      </c>
      <c r="Y37" s="38">
        <v>11029.431</v>
      </c>
      <c r="Z37" s="38">
        <v>11101.14</v>
      </c>
      <c r="AA37" s="38">
        <v>11152.454</v>
      </c>
      <c r="AB37" s="38">
        <v>11202.751</v>
      </c>
      <c r="AC37" s="38">
        <v>11242.826999999999</v>
      </c>
      <c r="AD37" s="38">
        <v>11277.357</v>
      </c>
      <c r="AE37" s="38">
        <v>11311.536</v>
      </c>
      <c r="AF37" s="38">
        <v>11335.454</v>
      </c>
      <c r="AG37" s="38">
        <v>11353.14</v>
      </c>
      <c r="AH37" s="41">
        <v>11396.874</v>
      </c>
      <c r="AI37" s="41">
        <v>11420.981</v>
      </c>
      <c r="AJ37" s="41">
        <v>11445.18</v>
      </c>
      <c r="AK37" s="41">
        <v>11464.593000000001</v>
      </c>
      <c r="AL37" s="41">
        <v>11475.262000000001</v>
      </c>
      <c r="AM37" s="41">
        <v>11492.495000000001</v>
      </c>
      <c r="AN37" s="41">
        <v>11520.815000000001</v>
      </c>
      <c r="AO37" s="41">
        <v>11528.072</v>
      </c>
      <c r="AP37" s="41">
        <v>11542.645</v>
      </c>
    </row>
    <row r="38" spans="1:42" x14ac:dyDescent="0.25">
      <c r="A38" s="32" t="s">
        <v>169</v>
      </c>
      <c r="B38" s="35">
        <v>2328</v>
      </c>
      <c r="C38" s="38">
        <v>2559.4630000000002</v>
      </c>
      <c r="D38" s="38">
        <v>2585.0576300000002</v>
      </c>
      <c r="E38" s="38">
        <v>2610.9082063000001</v>
      </c>
      <c r="F38" s="38">
        <v>2637.0172883630003</v>
      </c>
      <c r="G38" s="38">
        <v>2663.3874612466302</v>
      </c>
      <c r="H38" s="38">
        <v>2690.0213358590963</v>
      </c>
      <c r="I38" s="38">
        <v>2716.9215492176872</v>
      </c>
      <c r="J38" s="38">
        <v>2744.0907647098643</v>
      </c>
      <c r="K38" s="38">
        <v>2771.5316723569631</v>
      </c>
      <c r="L38" s="38">
        <v>2799.2469890805328</v>
      </c>
      <c r="M38" s="39">
        <v>3025.29</v>
      </c>
      <c r="N38" s="40">
        <v>3096</v>
      </c>
      <c r="O38" s="40">
        <v>3206</v>
      </c>
      <c r="P38" s="40">
        <v>3290</v>
      </c>
      <c r="Q38" s="40">
        <v>3286</v>
      </c>
      <c r="R38" s="40">
        <v>3271</v>
      </c>
      <c r="S38" s="40">
        <v>3253</v>
      </c>
      <c r="T38" s="40">
        <v>3210</v>
      </c>
      <c r="U38" s="40">
        <v>3167</v>
      </c>
      <c r="V38" s="40">
        <v>3150</v>
      </c>
      <c r="W38" s="38">
        <v>3145.576</v>
      </c>
      <c r="X38" s="38">
        <v>3175.44</v>
      </c>
      <c r="Y38" s="38">
        <v>3220.5169999999998</v>
      </c>
      <c r="Z38" s="38">
        <v>3252.2849999999999</v>
      </c>
      <c r="AA38" s="38">
        <v>3280.94</v>
      </c>
      <c r="AB38" s="38">
        <v>3308.2080000000001</v>
      </c>
      <c r="AC38" s="38">
        <v>3340.1289999999999</v>
      </c>
      <c r="AD38" s="38">
        <v>3372.9169999999999</v>
      </c>
      <c r="AE38" s="38">
        <v>3405.194</v>
      </c>
      <c r="AF38" s="38">
        <v>3437.1469999999999</v>
      </c>
      <c r="AG38" s="38">
        <v>3450.654</v>
      </c>
      <c r="AH38" s="41">
        <v>3464.7289999999998</v>
      </c>
      <c r="AI38" s="41">
        <v>3484.7539999999999</v>
      </c>
      <c r="AJ38" s="41">
        <v>3498.6869999999999</v>
      </c>
      <c r="AK38" s="41">
        <v>3514.4490000000001</v>
      </c>
      <c r="AL38" s="41">
        <v>3532.7689999999998</v>
      </c>
      <c r="AM38" s="41">
        <v>3574.3339999999998</v>
      </c>
      <c r="AN38" s="41">
        <v>3612.1860000000001</v>
      </c>
      <c r="AO38" s="41">
        <v>3644.0250000000001</v>
      </c>
      <c r="AP38" s="41">
        <v>3687.05</v>
      </c>
    </row>
    <row r="39" spans="1:42" x14ac:dyDescent="0.25">
      <c r="A39" s="32" t="s">
        <v>173</v>
      </c>
      <c r="B39" s="35">
        <v>1769</v>
      </c>
      <c r="C39" s="38">
        <v>2091.5329999999999</v>
      </c>
      <c r="D39" s="38">
        <v>2104.0821980000001</v>
      </c>
      <c r="E39" s="38">
        <v>2116.7066911880001</v>
      </c>
      <c r="F39" s="38">
        <v>2129.4069313351283</v>
      </c>
      <c r="G39" s="38">
        <v>2142.1833729231389</v>
      </c>
      <c r="H39" s="38">
        <v>2155.0364731606778</v>
      </c>
      <c r="I39" s="38">
        <v>2167.9666919996421</v>
      </c>
      <c r="J39" s="38">
        <v>2180.9744921516399</v>
      </c>
      <c r="K39" s="38">
        <v>2194.0603391045497</v>
      </c>
      <c r="L39" s="38">
        <v>2207.2247011391769</v>
      </c>
      <c r="M39" s="39">
        <v>2633.105</v>
      </c>
      <c r="N39" s="40">
        <v>2668</v>
      </c>
      <c r="O39" s="40">
        <v>2665</v>
      </c>
      <c r="P39" s="40">
        <v>2653</v>
      </c>
      <c r="Q39" s="40">
        <v>2667</v>
      </c>
      <c r="R39" s="40">
        <v>2673</v>
      </c>
      <c r="S39" s="40">
        <v>2684</v>
      </c>
      <c r="T39" s="40">
        <v>2701</v>
      </c>
      <c r="U39" s="40">
        <v>2741</v>
      </c>
      <c r="V39" s="40">
        <v>2791</v>
      </c>
      <c r="W39" s="38">
        <v>2842.337</v>
      </c>
      <c r="X39" s="38">
        <v>2928.5070000000001</v>
      </c>
      <c r="Y39" s="38">
        <v>2991.7550000000001</v>
      </c>
      <c r="Z39" s="38">
        <v>3060.3670000000002</v>
      </c>
      <c r="AA39" s="38">
        <v>3121.2640000000001</v>
      </c>
      <c r="AB39" s="38">
        <v>3184.3690000000001</v>
      </c>
      <c r="AC39" s="38">
        <v>3247.1109999999999</v>
      </c>
      <c r="AD39" s="38">
        <v>3304.31</v>
      </c>
      <c r="AE39" s="38">
        <v>3352.4490000000001</v>
      </c>
      <c r="AF39" s="38">
        <v>3393.9409999999998</v>
      </c>
      <c r="AG39" s="38">
        <v>3421.3989999999999</v>
      </c>
      <c r="AH39" s="41">
        <v>3470.3820000000001</v>
      </c>
      <c r="AI39" s="41">
        <v>3517.1109999999999</v>
      </c>
      <c r="AJ39" s="41">
        <v>3550.18</v>
      </c>
      <c r="AK39" s="41">
        <v>3573.5050000000001</v>
      </c>
      <c r="AL39" s="41">
        <v>3617.8690000000001</v>
      </c>
      <c r="AM39" s="41">
        <v>3677.5450000000001</v>
      </c>
      <c r="AN39" s="41">
        <v>3732.9569999999999</v>
      </c>
      <c r="AO39" s="41">
        <v>3782.991</v>
      </c>
      <c r="AP39" s="41">
        <v>3825.6570000000002</v>
      </c>
    </row>
    <row r="40" spans="1:42" x14ac:dyDescent="0.25">
      <c r="A40" s="32" t="s">
        <v>177</v>
      </c>
      <c r="B40" s="35">
        <v>11319</v>
      </c>
      <c r="C40" s="38">
        <v>11800.766</v>
      </c>
      <c r="D40" s="38">
        <v>11812.566765999998</v>
      </c>
      <c r="E40" s="38">
        <v>11824.379332765997</v>
      </c>
      <c r="F40" s="38">
        <v>11836.203712098762</v>
      </c>
      <c r="G40" s="38">
        <v>11848.039915810859</v>
      </c>
      <c r="H40" s="38">
        <v>11859.887955726668</v>
      </c>
      <c r="I40" s="38">
        <v>11871.747843682393</v>
      </c>
      <c r="J40" s="38">
        <v>11883.619591526074</v>
      </c>
      <c r="K40" s="38">
        <v>11895.503211117599</v>
      </c>
      <c r="L40" s="38">
        <v>11907.398714328716</v>
      </c>
      <c r="M40" s="39">
        <v>11863.895</v>
      </c>
      <c r="N40" s="40">
        <v>11859</v>
      </c>
      <c r="O40" s="40">
        <v>11845</v>
      </c>
      <c r="P40" s="40">
        <v>11838</v>
      </c>
      <c r="Q40" s="40">
        <v>11815</v>
      </c>
      <c r="R40" s="40">
        <v>11771</v>
      </c>
      <c r="S40" s="40">
        <v>11783</v>
      </c>
      <c r="T40" s="40">
        <v>11811</v>
      </c>
      <c r="U40" s="40">
        <v>11846</v>
      </c>
      <c r="V40" s="40">
        <v>11866</v>
      </c>
      <c r="W40" s="38">
        <v>11882.842000000001</v>
      </c>
      <c r="X40" s="38">
        <v>11982.164000000001</v>
      </c>
      <c r="Y40" s="38">
        <v>12049.45</v>
      </c>
      <c r="Z40" s="38">
        <v>12119.724</v>
      </c>
      <c r="AA40" s="38">
        <v>12166.05</v>
      </c>
      <c r="AB40" s="38">
        <v>12198.403</v>
      </c>
      <c r="AC40" s="38">
        <v>12220.464</v>
      </c>
      <c r="AD40" s="38">
        <v>12227.814</v>
      </c>
      <c r="AE40" s="38">
        <v>12245.672</v>
      </c>
      <c r="AF40" s="38">
        <v>12263.805</v>
      </c>
      <c r="AG40" s="38">
        <v>12281.054</v>
      </c>
      <c r="AH40" s="41">
        <v>12299.532999999999</v>
      </c>
      <c r="AI40" s="41">
        <v>12326.302</v>
      </c>
      <c r="AJ40" s="41">
        <v>12357.523999999999</v>
      </c>
      <c r="AK40" s="41">
        <v>12388.368</v>
      </c>
      <c r="AL40" s="41">
        <v>12418.161</v>
      </c>
      <c r="AM40" s="41">
        <v>12471.142</v>
      </c>
      <c r="AN40" s="41">
        <v>12522.531000000001</v>
      </c>
      <c r="AO40" s="41">
        <v>12566.368</v>
      </c>
      <c r="AP40" s="41">
        <v>12604.767</v>
      </c>
    </row>
    <row r="41" spans="1:42" x14ac:dyDescent="0.25">
      <c r="A41" s="32" t="s">
        <v>181</v>
      </c>
      <c r="B41" s="35">
        <v>859</v>
      </c>
      <c r="C41" s="38">
        <v>949.72299999999996</v>
      </c>
      <c r="D41" s="38">
        <v>954.47161499999982</v>
      </c>
      <c r="E41" s="38">
        <v>959.24397307499976</v>
      </c>
      <c r="F41" s="38">
        <v>964.04019294037471</v>
      </c>
      <c r="G41" s="38">
        <v>968.86039390507653</v>
      </c>
      <c r="H41" s="38">
        <v>973.70469587460184</v>
      </c>
      <c r="I41" s="38">
        <v>978.57321935397476</v>
      </c>
      <c r="J41" s="38">
        <v>983.46608545074457</v>
      </c>
      <c r="K41" s="38">
        <v>988.38341587799823</v>
      </c>
      <c r="L41" s="38">
        <v>993.32533295738813</v>
      </c>
      <c r="M41" s="39">
        <v>947.154</v>
      </c>
      <c r="N41" s="40">
        <v>953</v>
      </c>
      <c r="O41" s="40">
        <v>954</v>
      </c>
      <c r="P41" s="40">
        <v>956</v>
      </c>
      <c r="Q41" s="40">
        <v>962</v>
      </c>
      <c r="R41" s="40">
        <v>969</v>
      </c>
      <c r="S41" s="40">
        <v>977</v>
      </c>
      <c r="T41" s="40">
        <v>990</v>
      </c>
      <c r="U41" s="40">
        <v>996</v>
      </c>
      <c r="V41" s="40">
        <v>1001</v>
      </c>
      <c r="W41" s="38">
        <v>1003.4640000000001</v>
      </c>
      <c r="X41" s="38">
        <v>1010.649</v>
      </c>
      <c r="Y41" s="38">
        <v>1012.581</v>
      </c>
      <c r="Z41" s="38">
        <v>1015.112</v>
      </c>
      <c r="AA41" s="38">
        <v>1015.96</v>
      </c>
      <c r="AB41" s="38">
        <v>1017.002</v>
      </c>
      <c r="AC41" s="38">
        <v>1020.893</v>
      </c>
      <c r="AD41" s="38">
        <v>1025.3530000000001</v>
      </c>
      <c r="AE41" s="38">
        <v>1031.155</v>
      </c>
      <c r="AF41" s="38">
        <v>1040.402</v>
      </c>
      <c r="AG41" s="38">
        <v>1048.319</v>
      </c>
      <c r="AH41" s="41">
        <v>1058.0509999999999</v>
      </c>
      <c r="AI41" s="41">
        <v>1066.0340000000001</v>
      </c>
      <c r="AJ41" s="41">
        <v>1071.5039999999999</v>
      </c>
      <c r="AK41" s="41">
        <v>1071.414</v>
      </c>
      <c r="AL41" s="41">
        <v>1064.989</v>
      </c>
      <c r="AM41" s="41">
        <v>1060.1959999999999</v>
      </c>
      <c r="AN41" s="41">
        <v>1055.009</v>
      </c>
      <c r="AO41" s="41">
        <v>1053.502</v>
      </c>
      <c r="AP41" s="41">
        <v>1053.2090000000001</v>
      </c>
    </row>
    <row r="42" spans="1:42" x14ac:dyDescent="0.25">
      <c r="A42" s="32" t="s">
        <v>185</v>
      </c>
      <c r="B42" s="35">
        <v>2383</v>
      </c>
      <c r="C42" s="38">
        <v>2590.7130000000002</v>
      </c>
      <c r="D42" s="38">
        <v>2642.5272600000003</v>
      </c>
      <c r="E42" s="38">
        <v>2695.3778052000002</v>
      </c>
      <c r="F42" s="38">
        <v>2749.2853613040002</v>
      </c>
      <c r="G42" s="38">
        <v>2804.2710685300804</v>
      </c>
      <c r="H42" s="38">
        <v>2860.3564899006819</v>
      </c>
      <c r="I42" s="38">
        <v>2917.5636196986957</v>
      </c>
      <c r="J42" s="38">
        <v>2975.9148920926696</v>
      </c>
      <c r="K42" s="38">
        <v>3035.4331899345229</v>
      </c>
      <c r="L42" s="38">
        <v>3096.1418537332133</v>
      </c>
      <c r="M42" s="39">
        <v>3121.82</v>
      </c>
      <c r="N42" s="40">
        <v>3179</v>
      </c>
      <c r="O42" s="40">
        <v>3208</v>
      </c>
      <c r="P42" s="40">
        <v>3234</v>
      </c>
      <c r="Q42" s="40">
        <v>3272</v>
      </c>
      <c r="R42" s="40">
        <v>3303</v>
      </c>
      <c r="S42" s="40">
        <v>3343</v>
      </c>
      <c r="T42" s="40">
        <v>3381</v>
      </c>
      <c r="U42" s="40">
        <v>3412</v>
      </c>
      <c r="V42" s="40">
        <v>3457</v>
      </c>
      <c r="W42" s="38">
        <v>3486.31</v>
      </c>
      <c r="X42" s="38">
        <v>3570.404</v>
      </c>
      <c r="Y42" s="38">
        <v>3620.4639999999999</v>
      </c>
      <c r="Z42" s="38">
        <v>3663.3139999999999</v>
      </c>
      <c r="AA42" s="38">
        <v>3705.3969999999999</v>
      </c>
      <c r="AB42" s="38">
        <v>3748.5819999999999</v>
      </c>
      <c r="AC42" s="38">
        <v>3796.2</v>
      </c>
      <c r="AD42" s="38">
        <v>3859.6959999999999</v>
      </c>
      <c r="AE42" s="38">
        <v>3919.2350000000001</v>
      </c>
      <c r="AF42" s="38">
        <v>3974.6819999999998</v>
      </c>
      <c r="AG42" s="38">
        <v>4012.0120000000002</v>
      </c>
      <c r="AH42" s="41">
        <v>4062.701</v>
      </c>
      <c r="AI42" s="41">
        <v>4103.9340000000002</v>
      </c>
      <c r="AJ42" s="41">
        <v>4146.4740000000002</v>
      </c>
      <c r="AK42" s="41">
        <v>4201.3059999999996</v>
      </c>
      <c r="AL42" s="41">
        <v>4256.1989999999996</v>
      </c>
      <c r="AM42" s="41">
        <v>4339.3990000000003</v>
      </c>
      <c r="AN42" s="41">
        <v>4424.232</v>
      </c>
      <c r="AO42" s="41">
        <v>4503.28</v>
      </c>
      <c r="AP42" s="41">
        <v>4561.2420000000002</v>
      </c>
    </row>
    <row r="43" spans="1:42" x14ac:dyDescent="0.25">
      <c r="A43" s="32" t="s">
        <v>190</v>
      </c>
      <c r="B43" s="35">
        <v>681</v>
      </c>
      <c r="C43" s="38">
        <v>666.25699999999995</v>
      </c>
      <c r="D43" s="38">
        <v>672.91956999999991</v>
      </c>
      <c r="E43" s="38">
        <v>679.6487656999999</v>
      </c>
      <c r="F43" s="38">
        <v>686.44525335699996</v>
      </c>
      <c r="G43" s="38">
        <v>693.30970589056994</v>
      </c>
      <c r="H43" s="38">
        <v>700.24280294947562</v>
      </c>
      <c r="I43" s="38">
        <v>707.24523097897043</v>
      </c>
      <c r="J43" s="38">
        <v>714.31768328876012</v>
      </c>
      <c r="K43" s="38">
        <v>721.46086012164778</v>
      </c>
      <c r="L43" s="38">
        <v>728.67546872286425</v>
      </c>
      <c r="M43" s="39">
        <v>690.76800000000003</v>
      </c>
      <c r="N43" s="40">
        <v>690</v>
      </c>
      <c r="O43" s="40">
        <v>691</v>
      </c>
      <c r="P43" s="40">
        <v>693</v>
      </c>
      <c r="Q43" s="40">
        <v>697</v>
      </c>
      <c r="R43" s="40">
        <v>698</v>
      </c>
      <c r="S43" s="40">
        <v>696</v>
      </c>
      <c r="T43" s="40">
        <v>696</v>
      </c>
      <c r="U43" s="40">
        <v>698</v>
      </c>
      <c r="V43" s="40">
        <v>697</v>
      </c>
      <c r="W43" s="38">
        <v>696.00400000000002</v>
      </c>
      <c r="X43" s="38">
        <v>703.66899999999998</v>
      </c>
      <c r="Y43" s="38">
        <v>712.80100000000004</v>
      </c>
      <c r="Z43" s="38">
        <v>722.15899999999999</v>
      </c>
      <c r="AA43" s="38">
        <v>730.79</v>
      </c>
      <c r="AB43" s="38">
        <v>737.92499999999995</v>
      </c>
      <c r="AC43" s="38">
        <v>742.21299999999997</v>
      </c>
      <c r="AD43" s="38">
        <v>744.22299999999996</v>
      </c>
      <c r="AE43" s="38">
        <v>746.05799999999999</v>
      </c>
      <c r="AF43" s="38">
        <v>750.41200000000003</v>
      </c>
      <c r="AG43" s="38">
        <v>754.84400000000005</v>
      </c>
      <c r="AH43" s="41">
        <v>758.98299999999995</v>
      </c>
      <c r="AI43" s="41">
        <v>762.10699999999997</v>
      </c>
      <c r="AJ43" s="41">
        <v>766.97500000000002</v>
      </c>
      <c r="AK43" s="41">
        <v>774.28300000000002</v>
      </c>
      <c r="AL43" s="41">
        <v>780.08399999999995</v>
      </c>
      <c r="AM43" s="41">
        <v>788.51900000000001</v>
      </c>
      <c r="AN43" s="41">
        <v>797.03499999999997</v>
      </c>
      <c r="AO43" s="41">
        <v>804.53200000000004</v>
      </c>
      <c r="AP43" s="41">
        <v>812.38300000000004</v>
      </c>
    </row>
    <row r="44" spans="1:42" x14ac:dyDescent="0.25">
      <c r="A44" s="32" t="s">
        <v>194</v>
      </c>
      <c r="B44" s="35">
        <v>3567</v>
      </c>
      <c r="C44" s="38">
        <v>3926.018</v>
      </c>
      <c r="D44" s="38">
        <v>3965.2781800000002</v>
      </c>
      <c r="E44" s="38">
        <v>4004.9309618000002</v>
      </c>
      <c r="F44" s="38">
        <v>4044.980271418</v>
      </c>
      <c r="G44" s="38">
        <v>4085.4300741321799</v>
      </c>
      <c r="H44" s="38">
        <v>4126.2843748735022</v>
      </c>
      <c r="I44" s="38">
        <v>4167.5472186222369</v>
      </c>
      <c r="J44" s="38">
        <v>4209.2226908084594</v>
      </c>
      <c r="K44" s="38">
        <v>4251.3149177165442</v>
      </c>
      <c r="L44" s="38">
        <v>4293.8280668937095</v>
      </c>
      <c r="M44" s="39">
        <v>4591.12</v>
      </c>
      <c r="N44" s="40">
        <v>4628</v>
      </c>
      <c r="O44" s="40">
        <v>4646</v>
      </c>
      <c r="P44" s="40">
        <v>4660</v>
      </c>
      <c r="Q44" s="40">
        <v>4687</v>
      </c>
      <c r="R44" s="40">
        <v>4715</v>
      </c>
      <c r="S44" s="40">
        <v>4739</v>
      </c>
      <c r="T44" s="40">
        <v>4783</v>
      </c>
      <c r="U44" s="40">
        <v>4822</v>
      </c>
      <c r="V44" s="40">
        <v>4854</v>
      </c>
      <c r="W44" s="38">
        <v>4877.2030000000004</v>
      </c>
      <c r="X44" s="38">
        <v>4966.5870000000004</v>
      </c>
      <c r="Y44" s="38">
        <v>5049.7420000000002</v>
      </c>
      <c r="Z44" s="38">
        <v>5137.5839999999998</v>
      </c>
      <c r="AA44" s="38">
        <v>5231.4380000000001</v>
      </c>
      <c r="AB44" s="38">
        <v>5326.9359999999997</v>
      </c>
      <c r="AC44" s="38">
        <v>5416.643</v>
      </c>
      <c r="AD44" s="38">
        <v>5499.2330000000002</v>
      </c>
      <c r="AE44" s="38">
        <v>5570.0450000000001</v>
      </c>
      <c r="AF44" s="38">
        <v>5638.7060000000001</v>
      </c>
      <c r="AG44" s="38">
        <v>5689.2830000000004</v>
      </c>
      <c r="AH44" s="41">
        <v>5755.4430000000002</v>
      </c>
      <c r="AI44" s="41">
        <v>5803.3059999999996</v>
      </c>
      <c r="AJ44" s="41">
        <v>5856.5219999999999</v>
      </c>
      <c r="AK44" s="41">
        <v>5916.7619999999997</v>
      </c>
      <c r="AL44" s="41">
        <v>5995.7479999999996</v>
      </c>
      <c r="AM44" s="41">
        <v>6089.4530000000004</v>
      </c>
      <c r="AN44" s="41">
        <v>6172.8620000000001</v>
      </c>
      <c r="AO44" s="41">
        <v>6240.4560000000001</v>
      </c>
      <c r="AP44" s="41">
        <v>6296.2539999999999</v>
      </c>
    </row>
    <row r="45" spans="1:42" x14ac:dyDescent="0.25">
      <c r="A45" s="32" t="s">
        <v>198</v>
      </c>
      <c r="B45" s="35">
        <v>9580</v>
      </c>
      <c r="C45" s="38">
        <v>11198.655000000001</v>
      </c>
      <c r="D45" s="38">
        <v>11534.614650000001</v>
      </c>
      <c r="E45" s="38">
        <v>11880.653089500001</v>
      </c>
      <c r="F45" s="38">
        <v>12237.072682185002</v>
      </c>
      <c r="G45" s="38">
        <v>12604.184862650553</v>
      </c>
      <c r="H45" s="38">
        <v>12982.310408530069</v>
      </c>
      <c r="I45" s="38">
        <v>13371.779720785971</v>
      </c>
      <c r="J45" s="38">
        <v>13772.933112409552</v>
      </c>
      <c r="K45" s="38">
        <v>14186.121105781838</v>
      </c>
      <c r="L45" s="38">
        <v>14611.704738955294</v>
      </c>
      <c r="M45" s="39">
        <v>14229.191000000001</v>
      </c>
      <c r="N45" s="40">
        <v>14746</v>
      </c>
      <c r="O45" s="40">
        <v>15331</v>
      </c>
      <c r="P45" s="40">
        <v>15752</v>
      </c>
      <c r="Q45" s="40">
        <v>16007</v>
      </c>
      <c r="R45" s="40">
        <v>16273</v>
      </c>
      <c r="S45" s="40">
        <v>16561</v>
      </c>
      <c r="T45" s="40">
        <v>16622</v>
      </c>
      <c r="U45" s="40">
        <v>16667</v>
      </c>
      <c r="V45" s="40">
        <v>16807</v>
      </c>
      <c r="W45" s="38">
        <v>16986.334999999999</v>
      </c>
      <c r="X45" s="38">
        <v>17398.005000000001</v>
      </c>
      <c r="Y45" s="38">
        <v>17759.738000000001</v>
      </c>
      <c r="Z45" s="38">
        <v>18161.612000000001</v>
      </c>
      <c r="AA45" s="38">
        <v>18564.062000000002</v>
      </c>
      <c r="AB45" s="38">
        <v>18958.751</v>
      </c>
      <c r="AC45" s="38">
        <v>19340.342000000001</v>
      </c>
      <c r="AD45" s="38">
        <v>19740.316999999999</v>
      </c>
      <c r="AE45" s="38">
        <v>20157.530999999999</v>
      </c>
      <c r="AF45" s="38">
        <v>20558.22</v>
      </c>
      <c r="AG45" s="38">
        <v>20851.82</v>
      </c>
      <c r="AH45" s="41">
        <v>21332.847000000002</v>
      </c>
      <c r="AI45" s="41">
        <v>21710.788</v>
      </c>
      <c r="AJ45" s="41">
        <v>22057.800999999999</v>
      </c>
      <c r="AK45" s="41">
        <v>22418.319</v>
      </c>
      <c r="AL45" s="41">
        <v>22801.919999999998</v>
      </c>
      <c r="AM45" s="41">
        <v>23369.024000000001</v>
      </c>
      <c r="AN45" s="41">
        <v>23837.701000000001</v>
      </c>
      <c r="AO45" s="41">
        <v>24304.29</v>
      </c>
      <c r="AP45" s="41">
        <v>24782.302</v>
      </c>
    </row>
    <row r="46" spans="1:42" x14ac:dyDescent="0.25">
      <c r="A46" s="32" t="s">
        <v>202</v>
      </c>
      <c r="B46" s="35">
        <v>891</v>
      </c>
      <c r="C46" s="38">
        <v>1059.2729999999999</v>
      </c>
      <c r="D46" s="38">
        <v>1069.86573</v>
      </c>
      <c r="E46" s="38">
        <v>1080.5643872999999</v>
      </c>
      <c r="F46" s="38">
        <v>1091.3700311729999</v>
      </c>
      <c r="G46" s="38">
        <v>1102.28373148473</v>
      </c>
      <c r="H46" s="38">
        <v>1113.3065687995772</v>
      </c>
      <c r="I46" s="38">
        <v>1124.4396344875731</v>
      </c>
      <c r="J46" s="38">
        <v>1135.6840308324488</v>
      </c>
      <c r="K46" s="38">
        <v>1147.0408711407733</v>
      </c>
      <c r="L46" s="38">
        <v>1158.5112798521811</v>
      </c>
      <c r="M46" s="39">
        <v>1461.037</v>
      </c>
      <c r="N46" s="40">
        <v>1515</v>
      </c>
      <c r="O46" s="40">
        <v>1558</v>
      </c>
      <c r="P46" s="40">
        <v>1595</v>
      </c>
      <c r="Q46" s="40">
        <v>1622</v>
      </c>
      <c r="R46" s="40">
        <v>1643</v>
      </c>
      <c r="S46" s="40">
        <v>1663</v>
      </c>
      <c r="T46" s="40">
        <v>1678</v>
      </c>
      <c r="U46" s="40">
        <v>1689</v>
      </c>
      <c r="V46" s="40">
        <v>1706</v>
      </c>
      <c r="W46" s="38">
        <v>1722.85</v>
      </c>
      <c r="X46" s="38">
        <v>1779.78</v>
      </c>
      <c r="Y46" s="38">
        <v>1836.799</v>
      </c>
      <c r="Z46" s="38">
        <v>1898.404</v>
      </c>
      <c r="AA46" s="38">
        <v>1960.4459999999999</v>
      </c>
      <c r="AB46" s="38">
        <v>2014.1769999999999</v>
      </c>
      <c r="AC46" s="38">
        <v>2067.9760000000001</v>
      </c>
      <c r="AD46" s="38">
        <v>2119.7840000000001</v>
      </c>
      <c r="AE46" s="38">
        <v>2165.96</v>
      </c>
      <c r="AF46" s="38">
        <v>2203.482</v>
      </c>
      <c r="AG46" s="38">
        <v>2233.1689999999999</v>
      </c>
      <c r="AH46" s="41">
        <v>2291.25</v>
      </c>
      <c r="AI46" s="41">
        <v>2334.473</v>
      </c>
      <c r="AJ46" s="41">
        <v>2379.9380000000001</v>
      </c>
      <c r="AK46" s="41">
        <v>2438.915</v>
      </c>
      <c r="AL46" s="41">
        <v>2499.6370000000002</v>
      </c>
      <c r="AM46" s="41">
        <v>2583.7240000000002</v>
      </c>
      <c r="AN46" s="41">
        <v>2663.7959999999998</v>
      </c>
      <c r="AO46" s="41">
        <v>2727.3429999999998</v>
      </c>
      <c r="AP46" s="41">
        <v>2784.5720000000001</v>
      </c>
    </row>
    <row r="47" spans="1:42" x14ac:dyDescent="0.25">
      <c r="A47" s="32" t="s">
        <v>206</v>
      </c>
      <c r="B47" s="35">
        <v>390</v>
      </c>
      <c r="C47" s="38">
        <v>444.73200000000003</v>
      </c>
      <c r="D47" s="38">
        <v>449.17932000000002</v>
      </c>
      <c r="E47" s="38">
        <v>453.67111320000004</v>
      </c>
      <c r="F47" s="38">
        <v>458.20782433200003</v>
      </c>
      <c r="G47" s="38">
        <v>462.78990257532001</v>
      </c>
      <c r="H47" s="38">
        <v>467.41780160107322</v>
      </c>
      <c r="I47" s="38">
        <v>472.09197961708395</v>
      </c>
      <c r="J47" s="38">
        <v>476.8128994132548</v>
      </c>
      <c r="K47" s="38">
        <v>481.58102840738735</v>
      </c>
      <c r="L47" s="38">
        <v>486.39683869146126</v>
      </c>
      <c r="M47" s="39">
        <v>511.45600000000002</v>
      </c>
      <c r="N47" s="40">
        <v>516</v>
      </c>
      <c r="O47" s="40">
        <v>519</v>
      </c>
      <c r="P47" s="40">
        <v>523</v>
      </c>
      <c r="Q47" s="40">
        <v>527</v>
      </c>
      <c r="R47" s="40">
        <v>530</v>
      </c>
      <c r="S47" s="40">
        <v>534</v>
      </c>
      <c r="T47" s="40">
        <v>540</v>
      </c>
      <c r="U47" s="40">
        <v>550</v>
      </c>
      <c r="V47" s="40">
        <v>558</v>
      </c>
      <c r="W47" s="38">
        <v>562.75800000000004</v>
      </c>
      <c r="X47" s="38">
        <v>568.60599999999999</v>
      </c>
      <c r="Y47" s="38">
        <v>572.75099999999998</v>
      </c>
      <c r="Z47" s="38">
        <v>577.74800000000005</v>
      </c>
      <c r="AA47" s="38">
        <v>583.83600000000001</v>
      </c>
      <c r="AB47" s="38">
        <v>589.00199999999995</v>
      </c>
      <c r="AC47" s="38">
        <v>593.70100000000002</v>
      </c>
      <c r="AD47" s="38">
        <v>597.23900000000003</v>
      </c>
      <c r="AE47" s="38">
        <v>600.41600000000005</v>
      </c>
      <c r="AF47" s="38">
        <v>604.68299999999999</v>
      </c>
      <c r="AG47" s="38">
        <v>608.827</v>
      </c>
      <c r="AH47" s="41">
        <v>612.15300000000002</v>
      </c>
      <c r="AI47" s="41">
        <v>614.95000000000005</v>
      </c>
      <c r="AJ47" s="41">
        <v>616.55899999999997</v>
      </c>
      <c r="AK47" s="41">
        <v>618.14499999999998</v>
      </c>
      <c r="AL47" s="41">
        <v>618.81399999999996</v>
      </c>
      <c r="AM47" s="41">
        <v>619.98500000000001</v>
      </c>
      <c r="AN47" s="41">
        <v>620.46</v>
      </c>
      <c r="AO47" s="41">
        <v>621.04899999999998</v>
      </c>
      <c r="AP47" s="41">
        <v>621.76</v>
      </c>
    </row>
    <row r="48" spans="1:42" x14ac:dyDescent="0.25">
      <c r="A48" s="32" t="s">
        <v>211</v>
      </c>
      <c r="B48" s="35">
        <v>3967</v>
      </c>
      <c r="C48" s="38">
        <v>4651.4480000000003</v>
      </c>
      <c r="D48" s="38">
        <v>4697.9624800000001</v>
      </c>
      <c r="E48" s="38">
        <v>4744.9421048000004</v>
      </c>
      <c r="F48" s="38">
        <v>4792.3915258480001</v>
      </c>
      <c r="G48" s="38">
        <v>4840.3154411064797</v>
      </c>
      <c r="H48" s="38">
        <v>4888.7185955175446</v>
      </c>
      <c r="I48" s="38">
        <v>4937.6057814727201</v>
      </c>
      <c r="J48" s="38">
        <v>4986.9818392874477</v>
      </c>
      <c r="K48" s="38">
        <v>5036.8516576803222</v>
      </c>
      <c r="L48" s="38">
        <v>5087.2201742571251</v>
      </c>
      <c r="M48" s="39">
        <v>5346.8180000000002</v>
      </c>
      <c r="N48" s="40">
        <v>5444</v>
      </c>
      <c r="O48" s="40">
        <v>5493</v>
      </c>
      <c r="P48" s="40">
        <v>5565</v>
      </c>
      <c r="Q48" s="40">
        <v>5644</v>
      </c>
      <c r="R48" s="40">
        <v>5715</v>
      </c>
      <c r="S48" s="40">
        <v>5812</v>
      </c>
      <c r="T48" s="40">
        <v>5932</v>
      </c>
      <c r="U48" s="40">
        <v>6037</v>
      </c>
      <c r="V48" s="40">
        <v>6120</v>
      </c>
      <c r="W48" s="38">
        <v>6189.1970000000001</v>
      </c>
      <c r="X48" s="38">
        <v>6301.2169999999996</v>
      </c>
      <c r="Y48" s="38">
        <v>6414.3069999999998</v>
      </c>
      <c r="Z48" s="38">
        <v>6509.63</v>
      </c>
      <c r="AA48" s="38">
        <v>6593.1390000000001</v>
      </c>
      <c r="AB48" s="38">
        <v>6670.6930000000002</v>
      </c>
      <c r="AC48" s="38">
        <v>6750.884</v>
      </c>
      <c r="AD48" s="38">
        <v>6829.183</v>
      </c>
      <c r="AE48" s="38">
        <v>6900.9179999999997</v>
      </c>
      <c r="AF48" s="38">
        <v>7000.174</v>
      </c>
      <c r="AG48" s="38">
        <v>7078.5150000000003</v>
      </c>
      <c r="AH48" s="41">
        <v>7191.3040000000001</v>
      </c>
      <c r="AI48" s="41">
        <v>7283.5410000000002</v>
      </c>
      <c r="AJ48" s="41">
        <v>7373.6940000000004</v>
      </c>
      <c r="AK48" s="41">
        <v>7468.9139999999998</v>
      </c>
      <c r="AL48" s="41">
        <v>7563.8869999999997</v>
      </c>
      <c r="AM48" s="41">
        <v>7646.9960000000001</v>
      </c>
      <c r="AN48" s="41">
        <v>7719.7489999999998</v>
      </c>
      <c r="AO48" s="41">
        <v>7795.424</v>
      </c>
      <c r="AP48" s="41">
        <v>7882.59</v>
      </c>
    </row>
    <row r="49" spans="1:42" x14ac:dyDescent="0.25">
      <c r="A49" s="32" t="s">
        <v>215</v>
      </c>
      <c r="B49" s="35">
        <v>2853</v>
      </c>
      <c r="C49" s="38">
        <v>3413.2440000000001</v>
      </c>
      <c r="D49" s="38">
        <v>3498.5751</v>
      </c>
      <c r="E49" s="38">
        <v>3586.0394774999995</v>
      </c>
      <c r="F49" s="38">
        <v>3675.690464437499</v>
      </c>
      <c r="G49" s="38">
        <v>3767.5827260484361</v>
      </c>
      <c r="H49" s="38">
        <v>3861.7722941996467</v>
      </c>
      <c r="I49" s="38">
        <v>3958.3166015546376</v>
      </c>
      <c r="J49" s="38">
        <v>4057.274516593503</v>
      </c>
      <c r="K49" s="38">
        <v>4158.7063795083404</v>
      </c>
      <c r="L49" s="38">
        <v>4262.6740389960487</v>
      </c>
      <c r="M49" s="39">
        <v>4132.1559999999999</v>
      </c>
      <c r="N49" s="40">
        <v>4236</v>
      </c>
      <c r="O49" s="40">
        <v>4277</v>
      </c>
      <c r="P49" s="40">
        <v>4300</v>
      </c>
      <c r="Q49" s="40">
        <v>4344</v>
      </c>
      <c r="R49" s="40">
        <v>4400</v>
      </c>
      <c r="S49" s="40">
        <v>4453</v>
      </c>
      <c r="T49" s="40">
        <v>4532</v>
      </c>
      <c r="U49" s="40">
        <v>4640</v>
      </c>
      <c r="V49" s="40">
        <v>4746</v>
      </c>
      <c r="W49" s="38">
        <v>4866.6689999999999</v>
      </c>
      <c r="X49" s="38">
        <v>5025.6239999999998</v>
      </c>
      <c r="Y49" s="38">
        <v>5160.7569999999996</v>
      </c>
      <c r="Z49" s="38">
        <v>5278.8419999999996</v>
      </c>
      <c r="AA49" s="38">
        <v>5375.1610000000001</v>
      </c>
      <c r="AB49" s="38">
        <v>5481.027</v>
      </c>
      <c r="AC49" s="38">
        <v>5569.7529999999997</v>
      </c>
      <c r="AD49" s="38">
        <v>5674.7470000000003</v>
      </c>
      <c r="AE49" s="38">
        <v>5769.5619999999999</v>
      </c>
      <c r="AF49" s="38">
        <v>5842.5640000000003</v>
      </c>
      <c r="AG49" s="38">
        <v>5894.1210000000001</v>
      </c>
      <c r="AH49" s="41">
        <v>5987.7849999999999</v>
      </c>
      <c r="AI49" s="41">
        <v>6056.1869999999999</v>
      </c>
      <c r="AJ49" s="41">
        <v>6113.2619999999997</v>
      </c>
      <c r="AK49" s="41">
        <v>6184.2889999999998</v>
      </c>
      <c r="AL49" s="41">
        <v>6261.2820000000002</v>
      </c>
      <c r="AM49" s="41">
        <v>6372.2430000000004</v>
      </c>
      <c r="AN49" s="41">
        <v>6464.9790000000003</v>
      </c>
      <c r="AO49" s="41">
        <v>6566.0730000000003</v>
      </c>
      <c r="AP49" s="41">
        <v>6664.1949999999997</v>
      </c>
    </row>
    <row r="50" spans="1:42" x14ac:dyDescent="0.25">
      <c r="A50" s="32" t="s">
        <v>219</v>
      </c>
      <c r="B50" s="35">
        <v>1860</v>
      </c>
      <c r="C50" s="38">
        <v>1744.2370000000001</v>
      </c>
      <c r="D50" s="38">
        <v>1761.6793700000001</v>
      </c>
      <c r="E50" s="38">
        <v>1779.2961637000001</v>
      </c>
      <c r="F50" s="38">
        <v>1797.089125337</v>
      </c>
      <c r="G50" s="38">
        <v>1815.06001659037</v>
      </c>
      <c r="H50" s="38">
        <v>1833.2106167562738</v>
      </c>
      <c r="I50" s="38">
        <v>1851.5427229238364</v>
      </c>
      <c r="J50" s="38">
        <v>1870.0581501530748</v>
      </c>
      <c r="K50" s="38">
        <v>1888.7587316546055</v>
      </c>
      <c r="L50" s="38">
        <v>1907.6463189711517</v>
      </c>
      <c r="M50" s="39">
        <v>1949.644</v>
      </c>
      <c r="N50" s="40">
        <v>1954</v>
      </c>
      <c r="O50" s="40">
        <v>1950</v>
      </c>
      <c r="P50" s="40">
        <v>1945</v>
      </c>
      <c r="Q50" s="40">
        <v>1928</v>
      </c>
      <c r="R50" s="40">
        <v>1907</v>
      </c>
      <c r="S50" s="40">
        <v>1882</v>
      </c>
      <c r="T50" s="40">
        <v>1858</v>
      </c>
      <c r="U50" s="40">
        <v>1830</v>
      </c>
      <c r="V50" s="40">
        <v>1807</v>
      </c>
      <c r="W50" s="38">
        <v>1793.4770000000001</v>
      </c>
      <c r="X50" s="38">
        <v>1798.7349999999999</v>
      </c>
      <c r="Y50" s="38">
        <v>1806.451</v>
      </c>
      <c r="Z50" s="38">
        <v>1817.539</v>
      </c>
      <c r="AA50" s="38">
        <v>1820.421</v>
      </c>
      <c r="AB50" s="38">
        <v>1823.7</v>
      </c>
      <c r="AC50" s="38">
        <v>1822.808</v>
      </c>
      <c r="AD50" s="38">
        <v>1819.1130000000001</v>
      </c>
      <c r="AE50" s="38">
        <v>1815.6089999999999</v>
      </c>
      <c r="AF50" s="38">
        <v>1811.799</v>
      </c>
      <c r="AG50" s="38">
        <v>1808.3440000000001</v>
      </c>
      <c r="AH50" s="41">
        <v>1798.5820000000001</v>
      </c>
      <c r="AI50" s="41">
        <v>1799.4110000000001</v>
      </c>
      <c r="AJ50" s="41">
        <v>1802.2380000000001</v>
      </c>
      <c r="AK50" s="41">
        <v>1803.3019999999999</v>
      </c>
      <c r="AL50" s="41">
        <v>1803.92</v>
      </c>
      <c r="AM50" s="41">
        <v>1807.2370000000001</v>
      </c>
      <c r="AN50" s="41">
        <v>1811.1980000000001</v>
      </c>
      <c r="AO50" s="41">
        <v>1814.873</v>
      </c>
      <c r="AP50" s="41">
        <v>1819.777</v>
      </c>
    </row>
    <row r="51" spans="1:42" x14ac:dyDescent="0.25">
      <c r="A51" s="32" t="s">
        <v>223</v>
      </c>
      <c r="B51" s="35">
        <v>3952</v>
      </c>
      <c r="C51" s="38">
        <v>4417.8209999999999</v>
      </c>
      <c r="D51" s="38">
        <v>4461.9992099999999</v>
      </c>
      <c r="E51" s="38">
        <v>4506.6192020999997</v>
      </c>
      <c r="F51" s="38">
        <v>4551.6853941210002</v>
      </c>
      <c r="G51" s="38">
        <v>4597.2022480622099</v>
      </c>
      <c r="H51" s="38">
        <v>4643.1742705428323</v>
      </c>
      <c r="I51" s="38">
        <v>4689.6060132482608</v>
      </c>
      <c r="J51" s="38">
        <v>4736.5020733807432</v>
      </c>
      <c r="K51" s="38">
        <v>4783.867094114551</v>
      </c>
      <c r="L51" s="38">
        <v>4831.7057650556962</v>
      </c>
      <c r="M51" s="39">
        <v>4705.7669999999998</v>
      </c>
      <c r="N51" s="40">
        <v>4726</v>
      </c>
      <c r="O51" s="40">
        <v>4729</v>
      </c>
      <c r="P51" s="40">
        <v>4721</v>
      </c>
      <c r="Q51" s="40">
        <v>4736</v>
      </c>
      <c r="R51" s="40">
        <v>4748</v>
      </c>
      <c r="S51" s="40">
        <v>4756</v>
      </c>
      <c r="T51" s="40">
        <v>4778</v>
      </c>
      <c r="U51" s="40">
        <v>4822</v>
      </c>
      <c r="V51" s="40">
        <v>4857</v>
      </c>
      <c r="W51" s="38">
        <v>4891.7690000000002</v>
      </c>
      <c r="X51" s="38">
        <v>4964.3429999999998</v>
      </c>
      <c r="Y51" s="38">
        <v>5025.3980000000001</v>
      </c>
      <c r="Z51" s="38">
        <v>5084.8890000000001</v>
      </c>
      <c r="AA51" s="38">
        <v>5133.6779999999999</v>
      </c>
      <c r="AB51" s="38">
        <v>5184.8360000000002</v>
      </c>
      <c r="AC51" s="38">
        <v>5229.9859999999999</v>
      </c>
      <c r="AD51" s="38">
        <v>5266.2129999999997</v>
      </c>
      <c r="AE51" s="38">
        <v>5297.6719999999996</v>
      </c>
      <c r="AF51" s="38">
        <v>5332.6660000000002</v>
      </c>
      <c r="AG51" s="38">
        <v>5363.6750000000002</v>
      </c>
      <c r="AH51" s="41">
        <v>5408.7690000000002</v>
      </c>
      <c r="AI51" s="41">
        <v>5446.7659999999996</v>
      </c>
      <c r="AJ51" s="41">
        <v>5476.7960000000003</v>
      </c>
      <c r="AK51" s="41">
        <v>5511.3850000000002</v>
      </c>
      <c r="AL51" s="41">
        <v>5541.4430000000002</v>
      </c>
      <c r="AM51" s="41">
        <v>5571.68</v>
      </c>
      <c r="AN51" s="41">
        <v>5601.5709999999999</v>
      </c>
      <c r="AO51" s="41">
        <v>5627.61</v>
      </c>
      <c r="AP51" s="41">
        <v>5654.7740000000003</v>
      </c>
    </row>
    <row r="52" spans="1:42" x14ac:dyDescent="0.25">
      <c r="A52" s="32" t="s">
        <v>227</v>
      </c>
      <c r="B52" s="35">
        <v>330</v>
      </c>
      <c r="C52" s="38">
        <v>332.416</v>
      </c>
      <c r="D52" s="38">
        <v>342.38848000000002</v>
      </c>
      <c r="E52" s="38">
        <v>352.6601344</v>
      </c>
      <c r="F52" s="38">
        <v>363.23993843200003</v>
      </c>
      <c r="G52" s="38">
        <v>374.13713658496005</v>
      </c>
      <c r="H52" s="38">
        <v>385.36125068250885</v>
      </c>
      <c r="I52" s="38">
        <v>396.92208820298413</v>
      </c>
      <c r="J52" s="38">
        <v>408.82975084907366</v>
      </c>
      <c r="K52" s="38">
        <v>421.09464337454591</v>
      </c>
      <c r="L52" s="38">
        <v>433.72748267578231</v>
      </c>
      <c r="M52" s="39">
        <v>469.55700000000002</v>
      </c>
      <c r="N52" s="40">
        <v>492</v>
      </c>
      <c r="O52" s="40">
        <v>506</v>
      </c>
      <c r="P52" s="40">
        <v>510</v>
      </c>
      <c r="Q52" s="40">
        <v>505</v>
      </c>
      <c r="R52" s="40">
        <v>500</v>
      </c>
      <c r="S52" s="40">
        <v>496</v>
      </c>
      <c r="T52" s="40">
        <v>477</v>
      </c>
      <c r="U52" s="40">
        <v>465</v>
      </c>
      <c r="V52" s="40">
        <v>458</v>
      </c>
      <c r="W52" s="38">
        <v>453.589</v>
      </c>
      <c r="X52" s="38">
        <v>459.26</v>
      </c>
      <c r="Y52" s="38">
        <v>466.25099999999998</v>
      </c>
      <c r="Z52" s="38">
        <v>473.08100000000002</v>
      </c>
      <c r="AA52" s="38">
        <v>480.28300000000002</v>
      </c>
      <c r="AB52" s="38">
        <v>485.16</v>
      </c>
      <c r="AC52" s="38">
        <v>488.16699999999997</v>
      </c>
      <c r="AD52" s="38">
        <v>489.45100000000002</v>
      </c>
      <c r="AE52" s="38">
        <v>490.78699999999998</v>
      </c>
      <c r="AF52" s="38">
        <v>491.78</v>
      </c>
      <c r="AG52" s="38">
        <v>493.78199999999998</v>
      </c>
      <c r="AH52" s="41">
        <v>492.98200000000003</v>
      </c>
      <c r="AI52" s="41">
        <v>497.06900000000002</v>
      </c>
      <c r="AJ52" s="41">
        <v>499.18900000000002</v>
      </c>
      <c r="AK52" s="41">
        <v>502.988</v>
      </c>
      <c r="AL52" s="41">
        <v>506.24200000000002</v>
      </c>
      <c r="AM52" s="41">
        <v>512.84100000000001</v>
      </c>
      <c r="AN52" s="41">
        <v>523.41399999999999</v>
      </c>
      <c r="AO52" s="41">
        <v>532.98099999999999</v>
      </c>
      <c r="AP52" s="41">
        <v>544.27</v>
      </c>
    </row>
  </sheetData>
  <phoneticPr fontId="8" type="noConversion"/>
  <hyperlinks>
    <hyperlink ref="M1" location="'2012AB'!A62" display="1980 (April) \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Q114"/>
  <sheetViews>
    <sheetView showGridLines="0" showOutlineSymbols="0" zoomScale="75" zoomScaleNormal="87" zoomScaleSheetLayoutView="75" workbookViewId="0">
      <selection activeCell="A27" sqref="A27"/>
    </sheetView>
  </sheetViews>
  <sheetFormatPr defaultColWidth="9.69921875" defaultRowHeight="15.75" x14ac:dyDescent="0.25"/>
  <cols>
    <col min="1" max="1" width="32.19921875" customWidth="1"/>
    <col min="2" max="2" width="42.3984375" hidden="1" customWidth="1"/>
    <col min="3" max="3" width="62.3984375" customWidth="1"/>
    <col min="4" max="4" width="12.796875" customWidth="1"/>
    <col min="5" max="41" width="9.69921875" customWidth="1"/>
    <col min="42" max="42" width="10.19921875" customWidth="1"/>
  </cols>
  <sheetData>
    <row r="1" spans="1:43" x14ac:dyDescent="0.25">
      <c r="B1" t="s">
        <v>306</v>
      </c>
    </row>
    <row r="2" spans="1:43" ht="16.5" x14ac:dyDescent="0.3">
      <c r="A2" s="8" t="s">
        <v>317</v>
      </c>
      <c r="B2" s="3" t="s">
        <v>307</v>
      </c>
      <c r="C2" s="3"/>
    </row>
    <row r="3" spans="1:43" x14ac:dyDescent="0.25">
      <c r="B3" s="3" t="s">
        <v>0</v>
      </c>
      <c r="C3" s="3"/>
    </row>
    <row r="4" spans="1:43" x14ac:dyDescent="0.25">
      <c r="B4" s="3" t="s">
        <v>1</v>
      </c>
      <c r="C4" s="3"/>
    </row>
    <row r="5" spans="1:43" ht="16.5" x14ac:dyDescent="0.3">
      <c r="A5" s="13" t="s">
        <v>311</v>
      </c>
      <c r="B5" s="3" t="s">
        <v>312</v>
      </c>
      <c r="C5" s="3" t="s">
        <v>320</v>
      </c>
    </row>
    <row r="6" spans="1:43" x14ac:dyDescent="0.25">
      <c r="B6" s="7"/>
      <c r="C6" s="7"/>
    </row>
    <row r="7" spans="1:43" ht="16.5" x14ac:dyDescent="0.3">
      <c r="A7" s="3" t="s">
        <v>262</v>
      </c>
      <c r="B7" s="3" t="s">
        <v>2</v>
      </c>
      <c r="C7" t="s">
        <v>322</v>
      </c>
    </row>
    <row r="8" spans="1:43" ht="16.5" x14ac:dyDescent="0.3">
      <c r="A8" s="8" t="s">
        <v>3</v>
      </c>
      <c r="B8" s="3" t="s">
        <v>4</v>
      </c>
      <c r="C8" s="3" t="s">
        <v>3</v>
      </c>
    </row>
    <row r="9" spans="1:43" x14ac:dyDescent="0.25">
      <c r="A9" s="3" t="s">
        <v>5</v>
      </c>
      <c r="B9" s="3" t="s">
        <v>6</v>
      </c>
      <c r="C9" s="3" t="s">
        <v>5</v>
      </c>
    </row>
    <row r="10" spans="1:43" x14ac:dyDescent="0.25">
      <c r="A10" s="3" t="s">
        <v>7</v>
      </c>
      <c r="B10" s="3" t="s">
        <v>8</v>
      </c>
      <c r="C10" t="s">
        <v>323</v>
      </c>
    </row>
    <row r="11" spans="1:43" x14ac:dyDescent="0.25">
      <c r="A11" t="s">
        <v>301</v>
      </c>
      <c r="B11" s="7"/>
      <c r="C11" s="7"/>
    </row>
    <row r="12" spans="1:43" x14ac:dyDescent="0.25">
      <c r="A12" s="7"/>
      <c r="B12" s="7"/>
      <c r="C12" s="7"/>
    </row>
    <row r="13" spans="1:43" x14ac:dyDescent="0.25">
      <c r="B13" s="3" t="s">
        <v>313</v>
      </c>
      <c r="C13" s="3"/>
      <c r="AQ13" s="23"/>
    </row>
    <row r="14" spans="1:43" s="8" customFormat="1" ht="92.25" customHeight="1" x14ac:dyDescent="0.3">
      <c r="A14" s="27" t="s">
        <v>261</v>
      </c>
      <c r="B14" s="24" t="s">
        <v>9</v>
      </c>
      <c r="C14" s="28" t="s">
        <v>261</v>
      </c>
      <c r="D14" s="25" t="s">
        <v>296</v>
      </c>
      <c r="E14" s="25" t="s">
        <v>300</v>
      </c>
      <c r="F14" s="25" t="s">
        <v>300</v>
      </c>
      <c r="G14" s="25" t="s">
        <v>297</v>
      </c>
      <c r="H14" s="26" t="s">
        <v>263</v>
      </c>
      <c r="I14" s="26" t="s">
        <v>264</v>
      </c>
      <c r="J14" s="26" t="s">
        <v>265</v>
      </c>
      <c r="K14" s="26" t="s">
        <v>266</v>
      </c>
      <c r="L14" s="26" t="s">
        <v>267</v>
      </c>
      <c r="M14" s="26" t="s">
        <v>268</v>
      </c>
      <c r="N14" s="26" t="s">
        <v>269</v>
      </c>
      <c r="O14" s="26" t="s">
        <v>270</v>
      </c>
      <c r="P14" s="26" t="s">
        <v>271</v>
      </c>
      <c r="Q14" s="26" t="s">
        <v>272</v>
      </c>
      <c r="R14" s="26" t="s">
        <v>273</v>
      </c>
      <c r="S14" s="26" t="s">
        <v>274</v>
      </c>
      <c r="T14" s="26" t="s">
        <v>275</v>
      </c>
      <c r="U14" s="26" t="s">
        <v>276</v>
      </c>
      <c r="V14" s="26" t="s">
        <v>277</v>
      </c>
      <c r="W14" s="26" t="s">
        <v>278</v>
      </c>
      <c r="X14" s="26" t="s">
        <v>279</v>
      </c>
      <c r="Y14" s="26" t="s">
        <v>280</v>
      </c>
      <c r="Z14" s="26" t="s">
        <v>281</v>
      </c>
      <c r="AA14" s="26" t="s">
        <v>282</v>
      </c>
      <c r="AB14" s="26" t="s">
        <v>283</v>
      </c>
      <c r="AC14" s="26" t="s">
        <v>284</v>
      </c>
      <c r="AD14" s="26" t="s">
        <v>285</v>
      </c>
      <c r="AE14" s="26" t="s">
        <v>286</v>
      </c>
      <c r="AF14" s="26" t="s">
        <v>287</v>
      </c>
      <c r="AG14" s="26" t="s">
        <v>288</v>
      </c>
      <c r="AH14" s="26" t="s">
        <v>289</v>
      </c>
      <c r="AI14" s="26" t="s">
        <v>290</v>
      </c>
      <c r="AJ14" s="26" t="s">
        <v>291</v>
      </c>
      <c r="AK14" s="26" t="s">
        <v>292</v>
      </c>
      <c r="AL14" s="26" t="s">
        <v>293</v>
      </c>
      <c r="AM14" s="26" t="s">
        <v>294</v>
      </c>
      <c r="AN14" s="26" t="s">
        <v>295</v>
      </c>
      <c r="AO14" s="26" t="s">
        <v>298</v>
      </c>
      <c r="AP14" s="26" t="s">
        <v>299</v>
      </c>
      <c r="AQ14" s="26" t="s">
        <v>310</v>
      </c>
    </row>
    <row r="15" spans="1:43" x14ac:dyDescent="0.25">
      <c r="A15" s="29"/>
      <c r="B15" s="3" t="s">
        <v>253</v>
      </c>
      <c r="C15" s="3" t="s">
        <v>253</v>
      </c>
      <c r="D15" s="6"/>
      <c r="E15" s="6"/>
      <c r="F15" s="6"/>
      <c r="G15" s="6"/>
      <c r="H15" s="5">
        <f t="shared" ref="H15:AQ15" si="0">SUM(H23:H73)-H17</f>
        <v>-1</v>
      </c>
      <c r="I15" s="5">
        <f t="shared" si="0"/>
        <v>0</v>
      </c>
      <c r="J15" s="5">
        <f t="shared" si="0"/>
        <v>0</v>
      </c>
      <c r="K15" s="5">
        <f t="shared" si="0"/>
        <v>0</v>
      </c>
      <c r="L15" s="5">
        <f t="shared" si="0"/>
        <v>1</v>
      </c>
      <c r="M15" s="5">
        <f t="shared" si="0"/>
        <v>-2</v>
      </c>
      <c r="N15" s="5">
        <f t="shared" si="0"/>
        <v>2</v>
      </c>
      <c r="O15" s="5">
        <f t="shared" si="0"/>
        <v>1</v>
      </c>
      <c r="P15" s="5">
        <f t="shared" si="0"/>
        <v>3</v>
      </c>
      <c r="Q15" s="5">
        <f t="shared" si="0"/>
        <v>-1</v>
      </c>
      <c r="R15" s="5">
        <f t="shared" si="0"/>
        <v>-3</v>
      </c>
      <c r="S15" s="5">
        <f t="shared" si="0"/>
        <v>-1</v>
      </c>
      <c r="T15" s="5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</row>
    <row r="16" spans="1:43" x14ac:dyDescent="0.25">
      <c r="A16" s="30"/>
      <c r="B16" s="1" t="s">
        <v>10</v>
      </c>
      <c r="C16" s="1" t="s">
        <v>10</v>
      </c>
      <c r="D16" s="6"/>
      <c r="E16" s="6"/>
      <c r="F16" s="6"/>
      <c r="G16" s="6"/>
      <c r="H16" s="5">
        <f t="shared" ref="H16:AQ16" si="1">SUM(H18:H21)-H17</f>
        <v>-1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1</v>
      </c>
      <c r="M16" s="5">
        <f t="shared" si="1"/>
        <v>-2</v>
      </c>
      <c r="N16" s="5">
        <f t="shared" si="1"/>
        <v>2</v>
      </c>
      <c r="O16" s="5">
        <f t="shared" si="1"/>
        <v>1</v>
      </c>
      <c r="P16" s="5">
        <f t="shared" si="1"/>
        <v>3</v>
      </c>
      <c r="Q16" s="5">
        <f t="shared" si="1"/>
        <v>-1</v>
      </c>
      <c r="R16" s="5">
        <f t="shared" si="1"/>
        <v>-3</v>
      </c>
      <c r="S16" s="5">
        <f t="shared" si="1"/>
        <v>-1</v>
      </c>
      <c r="T16" s="5">
        <f t="shared" si="1"/>
        <v>0</v>
      </c>
      <c r="U16" s="20">
        <f t="shared" si="1"/>
        <v>0</v>
      </c>
      <c r="V16" s="20">
        <f t="shared" si="1"/>
        <v>0</v>
      </c>
      <c r="W16" s="20">
        <f t="shared" si="1"/>
        <v>0</v>
      </c>
      <c r="X16" s="20">
        <f t="shared" si="1"/>
        <v>0</v>
      </c>
      <c r="Y16" s="20">
        <f t="shared" si="1"/>
        <v>0</v>
      </c>
      <c r="Z16" s="20">
        <f t="shared" si="1"/>
        <v>0</v>
      </c>
      <c r="AA16" s="20">
        <f t="shared" si="1"/>
        <v>0</v>
      </c>
      <c r="AB16" s="20">
        <f t="shared" si="1"/>
        <v>0</v>
      </c>
      <c r="AC16" s="20">
        <f t="shared" si="1"/>
        <v>0</v>
      </c>
      <c r="AD16" s="20">
        <f t="shared" si="1"/>
        <v>0</v>
      </c>
      <c r="AE16" s="20">
        <f t="shared" si="1"/>
        <v>0</v>
      </c>
      <c r="AF16" s="20">
        <f t="shared" si="1"/>
        <v>0</v>
      </c>
      <c r="AG16" s="20">
        <f t="shared" si="1"/>
        <v>0</v>
      </c>
      <c r="AH16" s="21">
        <f t="shared" si="1"/>
        <v>0</v>
      </c>
      <c r="AI16" s="20">
        <f t="shared" si="1"/>
        <v>0</v>
      </c>
      <c r="AJ16" s="20">
        <f t="shared" si="1"/>
        <v>0</v>
      </c>
      <c r="AK16" s="20">
        <f t="shared" si="1"/>
        <v>0</v>
      </c>
      <c r="AL16" s="20">
        <f t="shared" si="1"/>
        <v>0</v>
      </c>
      <c r="AM16" s="20">
        <f t="shared" si="1"/>
        <v>0</v>
      </c>
      <c r="AN16" s="20">
        <f t="shared" si="1"/>
        <v>0</v>
      </c>
      <c r="AO16" s="20">
        <f t="shared" si="1"/>
        <v>0</v>
      </c>
      <c r="AP16" s="20">
        <f t="shared" si="1"/>
        <v>0</v>
      </c>
      <c r="AQ16" s="20">
        <f t="shared" si="1"/>
        <v>0</v>
      </c>
    </row>
    <row r="17" spans="1:43" s="8" customFormat="1" ht="16.5" x14ac:dyDescent="0.3">
      <c r="A17" s="31" t="s">
        <v>11</v>
      </c>
      <c r="B17" s="8" t="s">
        <v>12</v>
      </c>
      <c r="C17" s="8" t="s">
        <v>324</v>
      </c>
      <c r="D17" s="8" t="s">
        <v>13</v>
      </c>
      <c r="E17" s="8" t="s">
        <v>14</v>
      </c>
      <c r="F17" s="8" t="s">
        <v>15</v>
      </c>
      <c r="G17" s="8">
        <v>1</v>
      </c>
      <c r="H17" s="9">
        <v>179323</v>
      </c>
      <c r="I17" s="9">
        <v>203302.03099999999</v>
      </c>
      <c r="J17" s="9">
        <v>226545.80499999999</v>
      </c>
      <c r="K17" s="10">
        <v>229466</v>
      </c>
      <c r="L17" s="10">
        <v>231664</v>
      </c>
      <c r="M17" s="10">
        <v>233792</v>
      </c>
      <c r="N17" s="10">
        <v>235825</v>
      </c>
      <c r="O17" s="10">
        <v>237924</v>
      </c>
      <c r="P17" s="10">
        <v>240133</v>
      </c>
      <c r="Q17" s="10">
        <v>242289</v>
      </c>
      <c r="R17" s="10">
        <v>244499</v>
      </c>
      <c r="S17" s="10">
        <v>246819</v>
      </c>
      <c r="T17" s="10">
        <v>248718.302</v>
      </c>
      <c r="U17" s="9">
        <v>248790.92499999999</v>
      </c>
      <c r="V17" s="9">
        <v>249622.81400000001</v>
      </c>
      <c r="W17" s="9">
        <v>252980.94099999999</v>
      </c>
      <c r="X17" s="9">
        <v>256514.22399999999</v>
      </c>
      <c r="Y17" s="9">
        <v>259918.58799999999</v>
      </c>
      <c r="Z17" s="9">
        <v>263125.821</v>
      </c>
      <c r="AA17" s="9">
        <v>266278.39299999998</v>
      </c>
      <c r="AB17" s="9">
        <v>269394.28399999999</v>
      </c>
      <c r="AC17" s="9">
        <v>272646.92499999999</v>
      </c>
      <c r="AD17" s="9">
        <v>275854.10399999999</v>
      </c>
      <c r="AE17" s="9">
        <v>279040.16800000001</v>
      </c>
      <c r="AF17" s="9">
        <v>281421.90600000002</v>
      </c>
      <c r="AG17" s="9">
        <v>281424.60200000001</v>
      </c>
      <c r="AH17" s="19">
        <v>282171.95699999999</v>
      </c>
      <c r="AI17" s="19">
        <v>285081.55599999998</v>
      </c>
      <c r="AJ17" s="19">
        <v>287803.91399999999</v>
      </c>
      <c r="AK17" s="19">
        <v>290326.41800000001</v>
      </c>
      <c r="AL17" s="19">
        <v>293045.739</v>
      </c>
      <c r="AM17" s="19">
        <v>295753.15100000001</v>
      </c>
      <c r="AN17" s="19">
        <v>298593.212</v>
      </c>
      <c r="AO17" s="19">
        <v>301579.89500000002</v>
      </c>
      <c r="AP17" s="19">
        <v>304374.84600000002</v>
      </c>
      <c r="AQ17" s="19">
        <v>307006.55</v>
      </c>
    </row>
    <row r="18" spans="1:43" x14ac:dyDescent="0.25">
      <c r="A18" s="30" t="s">
        <v>247</v>
      </c>
      <c r="B18" s="7"/>
      <c r="C18" s="7"/>
      <c r="D18" s="6"/>
      <c r="E18" s="6"/>
      <c r="F18" s="6"/>
      <c r="G18" s="6"/>
      <c r="H18" s="5">
        <f t="shared" ref="H18:AE18" si="2">H42+H52+H68+H44+H62+H29+H55+H53+H61</f>
        <v>44677</v>
      </c>
      <c r="I18" s="5">
        <f t="shared" si="2"/>
        <v>49060.513999999996</v>
      </c>
      <c r="J18" s="5">
        <f t="shared" si="2"/>
        <v>49135.28300000001</v>
      </c>
      <c r="K18" s="5">
        <f t="shared" si="2"/>
        <v>49271</v>
      </c>
      <c r="L18" s="5">
        <f t="shared" si="2"/>
        <v>49334</v>
      </c>
      <c r="M18" s="5">
        <f t="shared" si="2"/>
        <v>49536</v>
      </c>
      <c r="N18" s="5">
        <f t="shared" si="2"/>
        <v>49719</v>
      </c>
      <c r="O18" s="5">
        <f t="shared" si="2"/>
        <v>49870</v>
      </c>
      <c r="P18" s="5">
        <f t="shared" si="2"/>
        <v>50071</v>
      </c>
      <c r="Q18" s="5">
        <f t="shared" si="2"/>
        <v>50302</v>
      </c>
      <c r="R18" s="5">
        <f t="shared" si="2"/>
        <v>50584</v>
      </c>
      <c r="S18" s="5">
        <f t="shared" si="2"/>
        <v>50757</v>
      </c>
      <c r="T18" s="5">
        <f t="shared" si="2"/>
        <v>50810.751000000004</v>
      </c>
      <c r="U18" s="5">
        <f t="shared" si="2"/>
        <v>50828.312999999995</v>
      </c>
      <c r="V18" s="5">
        <f t="shared" si="2"/>
        <v>50916.547999999995</v>
      </c>
      <c r="W18" s="5">
        <f t="shared" si="2"/>
        <v>51166.979999999996</v>
      </c>
      <c r="X18" s="5">
        <f t="shared" si="2"/>
        <v>51447.656000000003</v>
      </c>
      <c r="Y18" s="5">
        <f t="shared" si="2"/>
        <v>51777.957000000002</v>
      </c>
      <c r="Z18" s="5">
        <f t="shared" si="2"/>
        <v>52036.205999999991</v>
      </c>
      <c r="AA18" s="5">
        <f t="shared" si="2"/>
        <v>52278.382999999994</v>
      </c>
      <c r="AB18" s="5">
        <f t="shared" si="2"/>
        <v>52513.333999999995</v>
      </c>
      <c r="AC18" s="5">
        <f t="shared" si="2"/>
        <v>52745.364999999991</v>
      </c>
      <c r="AD18" s="5">
        <f t="shared" si="2"/>
        <v>53022.824000000001</v>
      </c>
      <c r="AE18" s="5">
        <f t="shared" si="2"/>
        <v>53343.775000000001</v>
      </c>
      <c r="AF18" s="5">
        <v>53594.377999999997</v>
      </c>
      <c r="AG18" s="18">
        <v>53594.828000000001</v>
      </c>
      <c r="AH18" s="18">
        <v>53667.506000000001</v>
      </c>
      <c r="AI18" s="18">
        <v>53930.017</v>
      </c>
      <c r="AJ18" s="18">
        <v>54167.735000000001</v>
      </c>
      <c r="AK18" s="18">
        <v>54364.451999999997</v>
      </c>
      <c r="AL18" s="18">
        <v>54514.298000000003</v>
      </c>
      <c r="AM18" s="18">
        <v>54598.184999999998</v>
      </c>
      <c r="AN18" s="18">
        <v>54710.025999999998</v>
      </c>
      <c r="AO18" s="18">
        <v>54879.379000000001</v>
      </c>
      <c r="AP18" s="18">
        <v>55060.196000000004</v>
      </c>
      <c r="AQ18" s="18">
        <v>55283.678999999996</v>
      </c>
    </row>
    <row r="19" spans="1:43" x14ac:dyDescent="0.25">
      <c r="A19" s="30" t="s">
        <v>248</v>
      </c>
      <c r="B19" s="7"/>
      <c r="C19" s="7"/>
      <c r="D19" s="6"/>
      <c r="E19" s="6"/>
      <c r="F19" s="6"/>
      <c r="G19" s="6"/>
      <c r="H19" s="5">
        <f t="shared" ref="H19:AE19" si="3">H57+H64+H50+H39+H48+H38+H46+H72+H36+H37+H45+H58</f>
        <v>51619</v>
      </c>
      <c r="I19" s="5">
        <f t="shared" si="3"/>
        <v>56590.294000000002</v>
      </c>
      <c r="J19" s="5">
        <f t="shared" si="3"/>
        <v>58865.67</v>
      </c>
      <c r="K19" s="5">
        <f t="shared" si="3"/>
        <v>58912</v>
      </c>
      <c r="L19" s="5">
        <f t="shared" si="3"/>
        <v>58783</v>
      </c>
      <c r="M19" s="5">
        <f t="shared" si="3"/>
        <v>58692</v>
      </c>
      <c r="N19" s="5">
        <f t="shared" si="3"/>
        <v>58775</v>
      </c>
      <c r="O19" s="5">
        <f t="shared" si="3"/>
        <v>58819</v>
      </c>
      <c r="P19" s="5">
        <f t="shared" si="3"/>
        <v>58847</v>
      </c>
      <c r="Q19" s="5">
        <f t="shared" si="3"/>
        <v>59017</v>
      </c>
      <c r="R19" s="5">
        <f t="shared" si="3"/>
        <v>59253</v>
      </c>
      <c r="S19" s="5">
        <f t="shared" si="3"/>
        <v>59469</v>
      </c>
      <c r="T19" s="5">
        <f t="shared" si="3"/>
        <v>59669.135000000002</v>
      </c>
      <c r="U19" s="5">
        <f t="shared" si="3"/>
        <v>59669.32</v>
      </c>
      <c r="V19" s="5">
        <f t="shared" si="3"/>
        <v>59788.706999999995</v>
      </c>
      <c r="W19" s="5">
        <f t="shared" si="3"/>
        <v>60339.237999999998</v>
      </c>
      <c r="X19" s="5">
        <f t="shared" si="3"/>
        <v>60928.804000000004</v>
      </c>
      <c r="Y19" s="5">
        <f t="shared" si="3"/>
        <v>61484.353999999999</v>
      </c>
      <c r="Z19" s="5">
        <f t="shared" si="3"/>
        <v>61970.725999999995</v>
      </c>
      <c r="AA19" s="5">
        <f t="shared" si="3"/>
        <v>62473.25</v>
      </c>
      <c r="AB19" s="5">
        <f t="shared" si="3"/>
        <v>62944.737000000001</v>
      </c>
      <c r="AC19" s="5">
        <f t="shared" si="3"/>
        <v>63344.953999999998</v>
      </c>
      <c r="AD19" s="5">
        <f t="shared" si="3"/>
        <v>63715.93</v>
      </c>
      <c r="AE19" s="5">
        <f t="shared" si="3"/>
        <v>64100.061000000002</v>
      </c>
      <c r="AF19" s="5">
        <v>64392.775999999998</v>
      </c>
      <c r="AG19" s="18">
        <v>64395.19</v>
      </c>
      <c r="AH19" s="18">
        <v>64493.955999999998</v>
      </c>
      <c r="AI19" s="18">
        <v>64815.413</v>
      </c>
      <c r="AJ19" s="18">
        <v>65074.728999999999</v>
      </c>
      <c r="AK19" s="18">
        <v>65319.023999999998</v>
      </c>
      <c r="AL19" s="18">
        <v>65587.713000000003</v>
      </c>
      <c r="AM19" s="18">
        <v>65806.421000000002</v>
      </c>
      <c r="AN19" s="18">
        <v>66082.058000000005</v>
      </c>
      <c r="AO19" s="18">
        <v>66359.247000000003</v>
      </c>
      <c r="AP19" s="18">
        <v>66595.596999999994</v>
      </c>
      <c r="AQ19" s="18">
        <v>66836.910999999993</v>
      </c>
    </row>
    <row r="20" spans="1:43" x14ac:dyDescent="0.25">
      <c r="A20" s="30" t="s">
        <v>249</v>
      </c>
      <c r="B20" s="7"/>
      <c r="C20" s="7"/>
      <c r="D20" s="6"/>
      <c r="E20" s="6"/>
      <c r="F20" s="6"/>
      <c r="G20" s="6"/>
      <c r="H20" s="5">
        <f t="shared" ref="H20:AE20" si="4">H30+H43+H31+H69+H71+H56+H63+H33+H32+H23+H47+H65+H40+H26+H41+H66+H59</f>
        <v>54973</v>
      </c>
      <c r="I20" s="5">
        <f t="shared" si="4"/>
        <v>62812.98</v>
      </c>
      <c r="J20" s="5">
        <f t="shared" si="4"/>
        <v>75372.361999999994</v>
      </c>
      <c r="K20" s="5">
        <f t="shared" si="4"/>
        <v>76964</v>
      </c>
      <c r="L20" s="5">
        <f t="shared" si="4"/>
        <v>78302</v>
      </c>
      <c r="M20" s="5">
        <f t="shared" si="4"/>
        <v>79448</v>
      </c>
      <c r="N20" s="5">
        <f t="shared" si="4"/>
        <v>80418</v>
      </c>
      <c r="O20" s="5">
        <f t="shared" si="4"/>
        <v>81409</v>
      </c>
      <c r="P20" s="5">
        <f t="shared" si="4"/>
        <v>82431</v>
      </c>
      <c r="Q20" s="5">
        <f t="shared" si="4"/>
        <v>83208</v>
      </c>
      <c r="R20" s="5">
        <f t="shared" si="4"/>
        <v>83890</v>
      </c>
      <c r="S20" s="5">
        <f t="shared" si="4"/>
        <v>84698</v>
      </c>
      <c r="T20" s="5">
        <f t="shared" si="4"/>
        <v>85454.130999999994</v>
      </c>
      <c r="U20" s="5">
        <f t="shared" si="4"/>
        <v>85455.793000000005</v>
      </c>
      <c r="V20" s="5">
        <f t="shared" si="4"/>
        <v>85796.36</v>
      </c>
      <c r="W20" s="5">
        <f t="shared" si="4"/>
        <v>87225.702000000005</v>
      </c>
      <c r="X20" s="5">
        <f t="shared" si="4"/>
        <v>88704.250999999989</v>
      </c>
      <c r="Y20" s="5">
        <f t="shared" si="4"/>
        <v>90218.013999999996</v>
      </c>
      <c r="Z20" s="5">
        <f t="shared" si="4"/>
        <v>91749.057000000015</v>
      </c>
      <c r="AA20" s="5">
        <f t="shared" si="4"/>
        <v>93249.180000000008</v>
      </c>
      <c r="AB20" s="5">
        <f t="shared" si="4"/>
        <v>94717.153000000006</v>
      </c>
      <c r="AC20" s="5">
        <f t="shared" si="4"/>
        <v>96245.084999999977</v>
      </c>
      <c r="AD20" s="5">
        <f t="shared" si="4"/>
        <v>97722.335000000021</v>
      </c>
      <c r="AE20" s="5">
        <f t="shared" si="4"/>
        <v>99164.46</v>
      </c>
      <c r="AF20" s="5">
        <v>100236.82</v>
      </c>
      <c r="AG20" s="18">
        <v>100235.83199999999</v>
      </c>
      <c r="AH20" s="18">
        <v>100559.939</v>
      </c>
      <c r="AI20" s="18">
        <v>101868.637</v>
      </c>
      <c r="AJ20" s="18">
        <v>103185.01700000001</v>
      </c>
      <c r="AK20" s="18">
        <v>104431.61199999999</v>
      </c>
      <c r="AL20" s="18">
        <v>105874.018</v>
      </c>
      <c r="AM20" s="18">
        <v>107411.03599999999</v>
      </c>
      <c r="AN20" s="18">
        <v>108930.84299999999</v>
      </c>
      <c r="AO20" s="18">
        <v>110573.41899999999</v>
      </c>
      <c r="AP20" s="18">
        <v>112021.022</v>
      </c>
      <c r="AQ20" s="18">
        <v>113317.879</v>
      </c>
    </row>
    <row r="21" spans="1:43" x14ac:dyDescent="0.25">
      <c r="A21" s="30" t="s">
        <v>250</v>
      </c>
      <c r="B21" s="7"/>
      <c r="C21" s="7"/>
      <c r="D21" s="6"/>
      <c r="E21" s="6"/>
      <c r="F21" s="6"/>
      <c r="G21" s="6"/>
      <c r="H21" s="5">
        <f t="shared" ref="H21:AE21" si="5">H24+H70+H60+H27+H25+H51+H35+H49+H73+H67+H28+H54+H34</f>
        <v>28053</v>
      </c>
      <c r="I21" s="5">
        <f t="shared" si="5"/>
        <v>34838.243000000002</v>
      </c>
      <c r="J21" s="5">
        <f t="shared" si="5"/>
        <v>43172.489999999991</v>
      </c>
      <c r="K21" s="5">
        <f t="shared" si="5"/>
        <v>44319</v>
      </c>
      <c r="L21" s="5">
        <f t="shared" si="5"/>
        <v>45246</v>
      </c>
      <c r="M21" s="5">
        <f t="shared" si="5"/>
        <v>46114</v>
      </c>
      <c r="N21" s="5">
        <f t="shared" si="5"/>
        <v>46915</v>
      </c>
      <c r="O21" s="5">
        <f t="shared" si="5"/>
        <v>47827</v>
      </c>
      <c r="P21" s="5">
        <f t="shared" si="5"/>
        <v>48787</v>
      </c>
      <c r="Q21" s="5">
        <f t="shared" si="5"/>
        <v>49761</v>
      </c>
      <c r="R21" s="5">
        <f t="shared" si="5"/>
        <v>50769</v>
      </c>
      <c r="S21" s="5">
        <f t="shared" si="5"/>
        <v>51894</v>
      </c>
      <c r="T21" s="5">
        <f t="shared" si="5"/>
        <v>52784.285000000003</v>
      </c>
      <c r="U21" s="5">
        <f t="shared" si="5"/>
        <v>52837.498999999996</v>
      </c>
      <c r="V21" s="5">
        <f t="shared" si="5"/>
        <v>53121.199000000001</v>
      </c>
      <c r="W21" s="5">
        <f t="shared" si="5"/>
        <v>54249.021000000001</v>
      </c>
      <c r="X21" s="5">
        <f t="shared" si="5"/>
        <v>55433.512999999984</v>
      </c>
      <c r="Y21" s="5">
        <f t="shared" si="5"/>
        <v>56438.262999999999</v>
      </c>
      <c r="Z21" s="5">
        <f t="shared" si="5"/>
        <v>57369.832000000009</v>
      </c>
      <c r="AA21" s="5">
        <f t="shared" si="5"/>
        <v>58277.58</v>
      </c>
      <c r="AB21" s="5">
        <f t="shared" si="5"/>
        <v>59219.060000000005</v>
      </c>
      <c r="AC21" s="5">
        <f t="shared" si="5"/>
        <v>60311.520999999986</v>
      </c>
      <c r="AD21" s="5">
        <f t="shared" si="5"/>
        <v>61393.014999999992</v>
      </c>
      <c r="AE21" s="5">
        <f t="shared" si="5"/>
        <v>62431.871999999996</v>
      </c>
      <c r="AF21" s="5">
        <v>63197.932000000001</v>
      </c>
      <c r="AG21" s="18">
        <v>63198.752</v>
      </c>
      <c r="AH21" s="18">
        <v>63450.555999999997</v>
      </c>
      <c r="AI21" s="18">
        <v>64467.489000000001</v>
      </c>
      <c r="AJ21" s="18">
        <v>65376.432999999997</v>
      </c>
      <c r="AK21" s="18">
        <v>66211.33</v>
      </c>
      <c r="AL21" s="18">
        <v>67069.710000000006</v>
      </c>
      <c r="AM21" s="18">
        <v>67937.509000000005</v>
      </c>
      <c r="AN21" s="18">
        <v>68870.285000000003</v>
      </c>
      <c r="AO21" s="18">
        <v>69767.850000000006</v>
      </c>
      <c r="AP21" s="18">
        <v>70698.031000000003</v>
      </c>
      <c r="AQ21" s="18">
        <v>71568.081000000006</v>
      </c>
    </row>
    <row r="22" spans="1:43" x14ac:dyDescent="0.25">
      <c r="A22" s="30"/>
      <c r="B22" s="7"/>
      <c r="C22" s="7"/>
      <c r="D22" s="6"/>
      <c r="E22" s="6"/>
      <c r="F22" s="6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x14ac:dyDescent="0.25">
      <c r="A23" s="32" t="s">
        <v>16</v>
      </c>
      <c r="B23" s="3" t="s">
        <v>17</v>
      </c>
      <c r="C23" t="s">
        <v>325</v>
      </c>
      <c r="D23" s="3" t="s">
        <v>18</v>
      </c>
      <c r="E23" s="3" t="s">
        <v>19</v>
      </c>
      <c r="F23" s="2" t="s">
        <v>20</v>
      </c>
      <c r="G23">
        <v>44</v>
      </c>
      <c r="H23" s="5">
        <v>3267</v>
      </c>
      <c r="I23" s="5">
        <v>3444.3539999999998</v>
      </c>
      <c r="J23" s="5">
        <v>3893.8879999999999</v>
      </c>
      <c r="K23" s="4">
        <v>3919</v>
      </c>
      <c r="L23" s="4">
        <v>3925</v>
      </c>
      <c r="M23" s="4">
        <v>3934</v>
      </c>
      <c r="N23" s="4">
        <v>3952</v>
      </c>
      <c r="O23" s="4">
        <v>3973</v>
      </c>
      <c r="P23" s="4">
        <v>3992</v>
      </c>
      <c r="Q23" s="4">
        <v>4015</v>
      </c>
      <c r="R23" s="4">
        <v>4024</v>
      </c>
      <c r="S23" s="4">
        <v>4030</v>
      </c>
      <c r="T23" s="5">
        <v>4040.3890000000001</v>
      </c>
      <c r="U23" s="5">
        <v>4040.3890000000001</v>
      </c>
      <c r="V23" s="5">
        <v>4050.0549999999998</v>
      </c>
      <c r="W23" s="5">
        <v>4099.1559999999999</v>
      </c>
      <c r="X23" s="5">
        <v>4154.0140000000001</v>
      </c>
      <c r="Y23" s="5">
        <v>4214.2020000000002</v>
      </c>
      <c r="Z23" s="5">
        <v>4260.2290000000003</v>
      </c>
      <c r="AA23" s="5">
        <v>4296.8</v>
      </c>
      <c r="AB23" s="5">
        <v>4331.1019999999999</v>
      </c>
      <c r="AC23" s="5">
        <v>4367.9350000000004</v>
      </c>
      <c r="AD23" s="5">
        <v>4404.701</v>
      </c>
      <c r="AE23" s="5">
        <v>4430.1409999999996</v>
      </c>
      <c r="AF23" s="5">
        <v>4447.1000000000004</v>
      </c>
      <c r="AG23" s="18">
        <v>4447.3819999999996</v>
      </c>
      <c r="AH23" s="18">
        <v>4451.8490000000002</v>
      </c>
      <c r="AI23" s="18">
        <v>4464.0339999999997</v>
      </c>
      <c r="AJ23" s="18">
        <v>4472.42</v>
      </c>
      <c r="AK23" s="18">
        <v>4490.5910000000003</v>
      </c>
      <c r="AL23" s="18">
        <v>4512.1899999999996</v>
      </c>
      <c r="AM23" s="18">
        <v>4545.049</v>
      </c>
      <c r="AN23" s="18">
        <v>4597.6880000000001</v>
      </c>
      <c r="AO23" s="18">
        <v>4637.9040000000005</v>
      </c>
      <c r="AP23" s="18">
        <v>4677.4639999999999</v>
      </c>
      <c r="AQ23" s="18">
        <v>4708.7079999999996</v>
      </c>
    </row>
    <row r="24" spans="1:43" x14ac:dyDescent="0.25">
      <c r="A24" s="32" t="s">
        <v>21</v>
      </c>
      <c r="B24" s="3" t="s">
        <v>21</v>
      </c>
      <c r="C24" t="s">
        <v>326</v>
      </c>
      <c r="D24" s="3" t="s">
        <v>22</v>
      </c>
      <c r="E24" s="3" t="s">
        <v>23</v>
      </c>
      <c r="F24" s="2" t="s">
        <v>24</v>
      </c>
      <c r="G24">
        <v>64</v>
      </c>
      <c r="H24" s="5">
        <v>226</v>
      </c>
      <c r="I24" s="5">
        <v>302.58300000000003</v>
      </c>
      <c r="J24" s="5">
        <v>401.851</v>
      </c>
      <c r="K24" s="4">
        <v>418</v>
      </c>
      <c r="L24" s="4">
        <v>450</v>
      </c>
      <c r="M24" s="4">
        <v>488</v>
      </c>
      <c r="N24" s="4">
        <v>514</v>
      </c>
      <c r="O24" s="4">
        <v>532</v>
      </c>
      <c r="P24" s="4">
        <v>544</v>
      </c>
      <c r="Q24" s="4">
        <v>539</v>
      </c>
      <c r="R24" s="4">
        <v>542</v>
      </c>
      <c r="S24" s="4">
        <v>547</v>
      </c>
      <c r="T24" s="5">
        <v>550.04300000000001</v>
      </c>
      <c r="U24" s="5">
        <v>550.04300000000001</v>
      </c>
      <c r="V24" s="5">
        <v>553.29</v>
      </c>
      <c r="W24" s="5">
        <v>570.19299999999998</v>
      </c>
      <c r="X24" s="5">
        <v>588.73599999999999</v>
      </c>
      <c r="Y24" s="5">
        <v>599.43200000000002</v>
      </c>
      <c r="Z24" s="5">
        <v>603.30799999999999</v>
      </c>
      <c r="AA24" s="5">
        <v>604.41200000000003</v>
      </c>
      <c r="AB24" s="5">
        <v>608.56899999999996</v>
      </c>
      <c r="AC24" s="5">
        <v>612.96799999999996</v>
      </c>
      <c r="AD24" s="5">
        <v>619.93200000000002</v>
      </c>
      <c r="AE24" s="5">
        <v>624.779</v>
      </c>
      <c r="AF24" s="5">
        <v>626.93200000000002</v>
      </c>
      <c r="AG24" s="18">
        <v>626.93100000000004</v>
      </c>
      <c r="AH24" s="18">
        <v>627.49900000000002</v>
      </c>
      <c r="AI24" s="18">
        <v>633.31600000000003</v>
      </c>
      <c r="AJ24" s="18">
        <v>642.69100000000003</v>
      </c>
      <c r="AK24" s="18">
        <v>650.88400000000001</v>
      </c>
      <c r="AL24" s="18">
        <v>661.56899999999996</v>
      </c>
      <c r="AM24" s="18">
        <v>669.48800000000006</v>
      </c>
      <c r="AN24" s="18">
        <v>677.32500000000005</v>
      </c>
      <c r="AO24" s="18">
        <v>682.29700000000003</v>
      </c>
      <c r="AP24" s="18">
        <v>688.125</v>
      </c>
      <c r="AQ24" s="18">
        <v>698.47299999999996</v>
      </c>
    </row>
    <row r="25" spans="1:43" x14ac:dyDescent="0.25">
      <c r="A25" s="32" t="s">
        <v>25</v>
      </c>
      <c r="B25" s="3" t="s">
        <v>25</v>
      </c>
      <c r="C25" t="s">
        <v>327</v>
      </c>
      <c r="D25" s="3" t="s">
        <v>26</v>
      </c>
      <c r="E25" s="3" t="s">
        <v>27</v>
      </c>
      <c r="F25" s="2" t="s">
        <v>28</v>
      </c>
      <c r="G25">
        <v>57</v>
      </c>
      <c r="H25" s="5">
        <v>1302</v>
      </c>
      <c r="I25" s="5">
        <v>1775.3989999999999</v>
      </c>
      <c r="J25" s="5">
        <v>2718.2150000000001</v>
      </c>
      <c r="K25" s="4">
        <v>2810</v>
      </c>
      <c r="L25" s="4">
        <v>2890</v>
      </c>
      <c r="M25" s="4">
        <v>2969</v>
      </c>
      <c r="N25" s="4">
        <v>3067</v>
      </c>
      <c r="O25" s="4">
        <v>3184</v>
      </c>
      <c r="P25" s="4">
        <v>3308</v>
      </c>
      <c r="Q25" s="4">
        <v>3437</v>
      </c>
      <c r="R25" s="4">
        <v>3535</v>
      </c>
      <c r="S25" s="4">
        <v>3622</v>
      </c>
      <c r="T25" s="5">
        <v>3665.3389999999999</v>
      </c>
      <c r="U25" s="5">
        <v>3665.3389999999999</v>
      </c>
      <c r="V25" s="5">
        <v>3684.0970000000002</v>
      </c>
      <c r="W25" s="5">
        <v>3788.576</v>
      </c>
      <c r="X25" s="5">
        <v>3915.74</v>
      </c>
      <c r="Y25" s="5">
        <v>4065.44</v>
      </c>
      <c r="Z25" s="5">
        <v>4245.0889999999999</v>
      </c>
      <c r="AA25" s="5">
        <v>4432.4989999999998</v>
      </c>
      <c r="AB25" s="5">
        <v>4586.9399999999996</v>
      </c>
      <c r="AC25" s="5">
        <v>4736.99</v>
      </c>
      <c r="AD25" s="5">
        <v>4883.3419999999996</v>
      </c>
      <c r="AE25" s="5">
        <v>5023.8230000000003</v>
      </c>
      <c r="AF25" s="5">
        <v>5130.6319999999996</v>
      </c>
      <c r="AG25" s="18">
        <v>5130.607</v>
      </c>
      <c r="AH25" s="18">
        <v>5166.6970000000001</v>
      </c>
      <c r="AI25" s="18">
        <v>5304.4170000000004</v>
      </c>
      <c r="AJ25" s="18">
        <v>5452.1080000000002</v>
      </c>
      <c r="AK25" s="18">
        <v>5591.2060000000001</v>
      </c>
      <c r="AL25" s="18">
        <v>5759.4250000000002</v>
      </c>
      <c r="AM25" s="18">
        <v>5974.8339999999998</v>
      </c>
      <c r="AN25" s="18">
        <v>6192.1</v>
      </c>
      <c r="AO25" s="18">
        <v>6362.241</v>
      </c>
      <c r="AP25" s="18">
        <v>6499.3770000000004</v>
      </c>
      <c r="AQ25" s="18">
        <v>6595.7780000000002</v>
      </c>
    </row>
    <row r="26" spans="1:43" x14ac:dyDescent="0.25">
      <c r="A26" s="32" t="s">
        <v>29</v>
      </c>
      <c r="B26" s="3" t="s">
        <v>29</v>
      </c>
      <c r="C26" s="3" t="s">
        <v>329</v>
      </c>
      <c r="D26" s="3" t="s">
        <v>30</v>
      </c>
      <c r="E26" s="3" t="s">
        <v>31</v>
      </c>
      <c r="F26" s="2" t="s">
        <v>32</v>
      </c>
      <c r="G26">
        <v>47</v>
      </c>
      <c r="H26" s="5">
        <v>1786</v>
      </c>
      <c r="I26" s="5">
        <v>1923.3219999999999</v>
      </c>
      <c r="J26" s="5">
        <v>2286.4349999999999</v>
      </c>
      <c r="K26" s="4">
        <v>2293</v>
      </c>
      <c r="L26" s="4">
        <v>2294</v>
      </c>
      <c r="M26" s="4">
        <v>2306</v>
      </c>
      <c r="N26" s="4">
        <v>2320</v>
      </c>
      <c r="O26" s="4">
        <v>2327</v>
      </c>
      <c r="P26" s="4">
        <v>2332</v>
      </c>
      <c r="Q26" s="4">
        <v>2342</v>
      </c>
      <c r="R26" s="4">
        <v>2343</v>
      </c>
      <c r="S26" s="4">
        <v>2346</v>
      </c>
      <c r="T26" s="5">
        <v>2350.6239999999998</v>
      </c>
      <c r="U26" s="5">
        <v>2350.6239999999998</v>
      </c>
      <c r="V26" s="5">
        <v>2356.5859999999998</v>
      </c>
      <c r="W26" s="5">
        <v>2383.1439999999998</v>
      </c>
      <c r="X26" s="5">
        <v>2415.9839999999999</v>
      </c>
      <c r="Y26" s="5">
        <v>2456.3029999999999</v>
      </c>
      <c r="Z26" s="5">
        <v>2494.0189999999998</v>
      </c>
      <c r="AA26" s="5">
        <v>2535.3989999999999</v>
      </c>
      <c r="AB26" s="5">
        <v>2572.1089999999999</v>
      </c>
      <c r="AC26" s="5">
        <v>2601.09</v>
      </c>
      <c r="AD26" s="5">
        <v>2626.2890000000002</v>
      </c>
      <c r="AE26" s="5">
        <v>2651.86</v>
      </c>
      <c r="AF26" s="5">
        <v>2673.4</v>
      </c>
      <c r="AG26" s="18">
        <v>2673.386</v>
      </c>
      <c r="AH26" s="18">
        <v>2678.288</v>
      </c>
      <c r="AI26" s="18">
        <v>2691.0680000000002</v>
      </c>
      <c r="AJ26" s="18">
        <v>2704.732</v>
      </c>
      <c r="AK26" s="18">
        <v>2722.2910000000002</v>
      </c>
      <c r="AL26" s="18">
        <v>2746.1610000000001</v>
      </c>
      <c r="AM26" s="18">
        <v>2776.221</v>
      </c>
      <c r="AN26" s="18">
        <v>2815.0970000000002</v>
      </c>
      <c r="AO26" s="18">
        <v>2842.194</v>
      </c>
      <c r="AP26" s="18">
        <v>2867.7640000000001</v>
      </c>
      <c r="AQ26" s="18">
        <v>2889.45</v>
      </c>
    </row>
    <row r="27" spans="1:43" x14ac:dyDescent="0.25">
      <c r="A27" s="32" t="s">
        <v>33</v>
      </c>
      <c r="B27" s="3" t="s">
        <v>33</v>
      </c>
      <c r="C27" s="3" t="s">
        <v>330</v>
      </c>
      <c r="D27" s="3" t="s">
        <v>34</v>
      </c>
      <c r="E27" s="3" t="s">
        <v>35</v>
      </c>
      <c r="F27" s="2" t="s">
        <v>36</v>
      </c>
      <c r="G27">
        <v>63</v>
      </c>
      <c r="H27" s="5">
        <v>15717</v>
      </c>
      <c r="I27" s="5">
        <v>19971.069</v>
      </c>
      <c r="J27" s="5">
        <v>23667.901999999998</v>
      </c>
      <c r="K27" s="4">
        <v>24286</v>
      </c>
      <c r="L27" s="4">
        <v>24820</v>
      </c>
      <c r="M27" s="4">
        <v>25360</v>
      </c>
      <c r="N27" s="4">
        <v>25844</v>
      </c>
      <c r="O27" s="4">
        <v>26441</v>
      </c>
      <c r="P27" s="4">
        <v>27102</v>
      </c>
      <c r="Q27" s="4">
        <v>27777</v>
      </c>
      <c r="R27" s="4">
        <v>28464</v>
      </c>
      <c r="S27" s="4">
        <v>29218</v>
      </c>
      <c r="T27" s="5">
        <v>29758.213</v>
      </c>
      <c r="U27" s="5">
        <v>29811.427</v>
      </c>
      <c r="V27" s="5">
        <v>29959.514999999999</v>
      </c>
      <c r="W27" s="5">
        <v>30470.736000000001</v>
      </c>
      <c r="X27" s="5">
        <v>30974.659</v>
      </c>
      <c r="Y27" s="5">
        <v>31274.928</v>
      </c>
      <c r="Z27" s="5">
        <v>31484.435000000001</v>
      </c>
      <c r="AA27" s="5">
        <v>31696.581999999999</v>
      </c>
      <c r="AB27" s="5">
        <v>32018.833999999999</v>
      </c>
      <c r="AC27" s="5">
        <v>32486.01</v>
      </c>
      <c r="AD27" s="5">
        <v>32987.675000000003</v>
      </c>
      <c r="AE27" s="5">
        <v>33499.203999999998</v>
      </c>
      <c r="AF27" s="5">
        <v>33871.648000000001</v>
      </c>
      <c r="AG27" s="18">
        <v>33871.648000000001</v>
      </c>
      <c r="AH27" s="18">
        <v>33994.571000000004</v>
      </c>
      <c r="AI27" s="18">
        <v>34485.623</v>
      </c>
      <c r="AJ27" s="18">
        <v>34876.194000000003</v>
      </c>
      <c r="AK27" s="18">
        <v>35251.107000000004</v>
      </c>
      <c r="AL27" s="18">
        <v>35558.419000000002</v>
      </c>
      <c r="AM27" s="18">
        <v>35795.254999999997</v>
      </c>
      <c r="AN27" s="18">
        <v>35979.207999999999</v>
      </c>
      <c r="AO27" s="18">
        <v>36226.122000000003</v>
      </c>
      <c r="AP27" s="18">
        <v>36580.370999999999</v>
      </c>
      <c r="AQ27" s="18">
        <v>36961.663999999997</v>
      </c>
    </row>
    <row r="28" spans="1:43" x14ac:dyDescent="0.25">
      <c r="A28" s="32" t="s">
        <v>37</v>
      </c>
      <c r="B28" s="3" t="s">
        <v>38</v>
      </c>
      <c r="C28" s="3" t="s">
        <v>331</v>
      </c>
      <c r="D28" s="3" t="s">
        <v>39</v>
      </c>
      <c r="E28" s="3" t="s">
        <v>40</v>
      </c>
      <c r="F28" s="2" t="s">
        <v>41</v>
      </c>
      <c r="G28">
        <v>55</v>
      </c>
      <c r="H28" s="5">
        <v>1754</v>
      </c>
      <c r="I28" s="5">
        <v>2209.596</v>
      </c>
      <c r="J28" s="5">
        <v>2889.9639999999999</v>
      </c>
      <c r="K28" s="4">
        <v>2978</v>
      </c>
      <c r="L28" s="4">
        <v>3062</v>
      </c>
      <c r="M28" s="4">
        <v>3134</v>
      </c>
      <c r="N28" s="4">
        <v>3170</v>
      </c>
      <c r="O28" s="4">
        <v>3209</v>
      </c>
      <c r="P28" s="4">
        <v>3237</v>
      </c>
      <c r="Q28" s="4">
        <v>3260</v>
      </c>
      <c r="R28" s="4">
        <v>3262</v>
      </c>
      <c r="S28" s="4">
        <v>3276</v>
      </c>
      <c r="T28" s="5">
        <v>3294.473</v>
      </c>
      <c r="U28" s="5">
        <v>3294.473</v>
      </c>
      <c r="V28" s="5">
        <v>3307.6179999999999</v>
      </c>
      <c r="W28" s="5">
        <v>3387.1190000000001</v>
      </c>
      <c r="X28" s="5">
        <v>3495.9389999999999</v>
      </c>
      <c r="Y28" s="5">
        <v>3613.7339999999999</v>
      </c>
      <c r="Z28" s="5">
        <v>3724.1680000000001</v>
      </c>
      <c r="AA28" s="5">
        <v>3826.6529999999998</v>
      </c>
      <c r="AB28" s="5">
        <v>3919.9720000000002</v>
      </c>
      <c r="AC28" s="5">
        <v>4018.2930000000001</v>
      </c>
      <c r="AD28" s="5">
        <v>4116.6390000000001</v>
      </c>
      <c r="AE28" s="5">
        <v>4226.018</v>
      </c>
      <c r="AF28" s="5">
        <v>4301.2610000000004</v>
      </c>
      <c r="AG28" s="18">
        <v>4302.0150000000003</v>
      </c>
      <c r="AH28" s="18">
        <v>4328.07</v>
      </c>
      <c r="AI28" s="18">
        <v>4433.0680000000002</v>
      </c>
      <c r="AJ28" s="18">
        <v>4504.2650000000003</v>
      </c>
      <c r="AK28" s="18">
        <v>4548.7749999999996</v>
      </c>
      <c r="AL28" s="18">
        <v>4599.6809999999996</v>
      </c>
      <c r="AM28" s="18">
        <v>4660.78</v>
      </c>
      <c r="AN28" s="18">
        <v>4753.0439999999999</v>
      </c>
      <c r="AO28" s="18">
        <v>4842.259</v>
      </c>
      <c r="AP28" s="18">
        <v>4935.2129999999997</v>
      </c>
      <c r="AQ28" s="18">
        <v>5024.7479999999996</v>
      </c>
    </row>
    <row r="29" spans="1:43" x14ac:dyDescent="0.25">
      <c r="A29" s="32" t="s">
        <v>42</v>
      </c>
      <c r="B29" s="3" t="s">
        <v>42</v>
      </c>
      <c r="C29" s="3" t="s">
        <v>332</v>
      </c>
      <c r="D29" s="3" t="s">
        <v>43</v>
      </c>
      <c r="E29" s="3" t="s">
        <v>44</v>
      </c>
      <c r="F29" s="2" t="s">
        <v>45</v>
      </c>
      <c r="G29">
        <v>12</v>
      </c>
      <c r="H29" s="5">
        <v>2535</v>
      </c>
      <c r="I29" s="5">
        <v>3032.2170000000001</v>
      </c>
      <c r="J29" s="5">
        <v>3107.576</v>
      </c>
      <c r="K29" s="4">
        <v>3129</v>
      </c>
      <c r="L29" s="4">
        <v>3139</v>
      </c>
      <c r="M29" s="4">
        <v>3162</v>
      </c>
      <c r="N29" s="4">
        <v>3180</v>
      </c>
      <c r="O29" s="4">
        <v>3201</v>
      </c>
      <c r="P29" s="4">
        <v>3224</v>
      </c>
      <c r="Q29" s="4">
        <v>3247</v>
      </c>
      <c r="R29" s="4">
        <v>3272</v>
      </c>
      <c r="S29" s="4">
        <v>3283</v>
      </c>
      <c r="T29" s="5">
        <v>3287.116</v>
      </c>
      <c r="U29" s="5">
        <v>3287.116</v>
      </c>
      <c r="V29" s="5">
        <v>3291.9670000000001</v>
      </c>
      <c r="W29" s="5">
        <v>3302.895</v>
      </c>
      <c r="X29" s="5">
        <v>3300.712</v>
      </c>
      <c r="Y29" s="5">
        <v>3309.1750000000002</v>
      </c>
      <c r="Z29" s="5">
        <v>3316.1210000000001</v>
      </c>
      <c r="AA29" s="5">
        <v>3324.1439999999998</v>
      </c>
      <c r="AB29" s="5">
        <v>3336.6849999999999</v>
      </c>
      <c r="AC29" s="5">
        <v>3349.348</v>
      </c>
      <c r="AD29" s="5">
        <v>3365.3519999999999</v>
      </c>
      <c r="AE29" s="5">
        <v>3386.4009999999998</v>
      </c>
      <c r="AF29" s="5">
        <v>3405.5650000000001</v>
      </c>
      <c r="AG29" s="18">
        <v>3405.607</v>
      </c>
      <c r="AH29" s="18">
        <v>3411.7260000000001</v>
      </c>
      <c r="AI29" s="18">
        <v>3428.433</v>
      </c>
      <c r="AJ29" s="18">
        <v>3448.3820000000001</v>
      </c>
      <c r="AK29" s="18">
        <v>3467.6729999999998</v>
      </c>
      <c r="AL29" s="18">
        <v>3474.61</v>
      </c>
      <c r="AM29" s="18">
        <v>3477.4160000000002</v>
      </c>
      <c r="AN29" s="18">
        <v>3485.1619999999998</v>
      </c>
      <c r="AO29" s="18">
        <v>3488.6329999999998</v>
      </c>
      <c r="AP29" s="18">
        <v>3502.9319999999998</v>
      </c>
      <c r="AQ29" s="18">
        <v>3518.288</v>
      </c>
    </row>
    <row r="30" spans="1:43" x14ac:dyDescent="0.25">
      <c r="A30" s="32" t="s">
        <v>46</v>
      </c>
      <c r="B30" s="3" t="s">
        <v>46</v>
      </c>
      <c r="C30" s="3" t="s">
        <v>333</v>
      </c>
      <c r="D30" s="3" t="s">
        <v>47</v>
      </c>
      <c r="E30" s="3" t="s">
        <v>48</v>
      </c>
      <c r="F30" s="2" t="s">
        <v>49</v>
      </c>
      <c r="G30">
        <v>32</v>
      </c>
      <c r="H30" s="5">
        <v>446</v>
      </c>
      <c r="I30" s="5">
        <v>548.10400000000004</v>
      </c>
      <c r="J30" s="5">
        <v>594.33799999999997</v>
      </c>
      <c r="K30" s="4">
        <v>596</v>
      </c>
      <c r="L30" s="4">
        <v>599</v>
      </c>
      <c r="M30" s="4">
        <v>605</v>
      </c>
      <c r="N30" s="4">
        <v>612</v>
      </c>
      <c r="O30" s="4">
        <v>618</v>
      </c>
      <c r="P30" s="4">
        <v>628</v>
      </c>
      <c r="Q30" s="4">
        <v>637</v>
      </c>
      <c r="R30" s="4">
        <v>648</v>
      </c>
      <c r="S30" s="4">
        <v>658</v>
      </c>
      <c r="T30" s="5">
        <v>666.16800000000001</v>
      </c>
      <c r="U30" s="5">
        <v>666.16800000000001</v>
      </c>
      <c r="V30" s="5">
        <v>669.56700000000001</v>
      </c>
      <c r="W30" s="5">
        <v>683.08</v>
      </c>
      <c r="X30" s="5">
        <v>694.92499999999995</v>
      </c>
      <c r="Y30" s="5">
        <v>706.37800000000004</v>
      </c>
      <c r="Z30" s="5">
        <v>717.54499999999996</v>
      </c>
      <c r="AA30" s="5">
        <v>729.73400000000004</v>
      </c>
      <c r="AB30" s="5">
        <v>740.97699999999998</v>
      </c>
      <c r="AC30" s="5">
        <v>751.48699999999997</v>
      </c>
      <c r="AD30" s="5">
        <v>763.33500000000004</v>
      </c>
      <c r="AE30" s="5">
        <v>774.99</v>
      </c>
      <c r="AF30" s="5">
        <v>783.6</v>
      </c>
      <c r="AG30" s="18">
        <v>783.55700000000002</v>
      </c>
      <c r="AH30" s="18">
        <v>786.41099999999994</v>
      </c>
      <c r="AI30" s="18">
        <v>794.62</v>
      </c>
      <c r="AJ30" s="18">
        <v>804.13099999999997</v>
      </c>
      <c r="AK30" s="18">
        <v>814.90499999999997</v>
      </c>
      <c r="AL30" s="18">
        <v>826.63900000000001</v>
      </c>
      <c r="AM30" s="18">
        <v>839.90599999999995</v>
      </c>
      <c r="AN30" s="18">
        <v>853.02200000000005</v>
      </c>
      <c r="AO30" s="18">
        <v>864.89599999999996</v>
      </c>
      <c r="AP30" s="18">
        <v>876.21100000000001</v>
      </c>
      <c r="AQ30" s="18">
        <v>885.12199999999996</v>
      </c>
    </row>
    <row r="31" spans="1:43" x14ac:dyDescent="0.25">
      <c r="A31" s="32" t="s">
        <v>50</v>
      </c>
      <c r="B31" s="3" t="s">
        <v>51</v>
      </c>
      <c r="C31" s="3" t="s">
        <v>328</v>
      </c>
      <c r="D31" s="3" t="s">
        <v>52</v>
      </c>
      <c r="E31" s="3" t="s">
        <v>53</v>
      </c>
      <c r="F31" s="2" t="s">
        <v>54</v>
      </c>
      <c r="G31">
        <v>34</v>
      </c>
      <c r="H31" s="5">
        <v>764</v>
      </c>
      <c r="I31" s="5">
        <v>756.66800000000001</v>
      </c>
      <c r="J31" s="5">
        <v>638.33299999999997</v>
      </c>
      <c r="K31" s="4">
        <v>637</v>
      </c>
      <c r="L31" s="4">
        <v>634</v>
      </c>
      <c r="M31" s="4">
        <v>632</v>
      </c>
      <c r="N31" s="4">
        <v>633</v>
      </c>
      <c r="O31" s="4">
        <v>635</v>
      </c>
      <c r="P31" s="4">
        <v>638</v>
      </c>
      <c r="Q31" s="4">
        <v>637</v>
      </c>
      <c r="R31" s="4">
        <v>630</v>
      </c>
      <c r="S31" s="4">
        <v>624</v>
      </c>
      <c r="T31" s="5">
        <v>606.9</v>
      </c>
      <c r="U31" s="5">
        <v>606.9</v>
      </c>
      <c r="V31" s="5">
        <v>605.32100000000003</v>
      </c>
      <c r="W31" s="5">
        <v>600.87</v>
      </c>
      <c r="X31" s="5">
        <v>597.56500000000005</v>
      </c>
      <c r="Y31" s="5">
        <v>595.30100000000004</v>
      </c>
      <c r="Z31" s="5">
        <v>589.23900000000003</v>
      </c>
      <c r="AA31" s="5">
        <v>580.51700000000005</v>
      </c>
      <c r="AB31" s="5">
        <v>572.37699999999995</v>
      </c>
      <c r="AC31" s="5">
        <v>567.73599999999999</v>
      </c>
      <c r="AD31" s="5">
        <v>565.23</v>
      </c>
      <c r="AE31" s="5">
        <v>570.21299999999997</v>
      </c>
      <c r="AF31" s="5">
        <v>572.05899999999997</v>
      </c>
      <c r="AG31" s="18">
        <v>572.05499999999995</v>
      </c>
      <c r="AH31" s="18">
        <v>571.74400000000003</v>
      </c>
      <c r="AI31" s="18">
        <v>578.04200000000003</v>
      </c>
      <c r="AJ31" s="18">
        <v>579.58500000000004</v>
      </c>
      <c r="AK31" s="18">
        <v>577.77700000000004</v>
      </c>
      <c r="AL31" s="18">
        <v>579.79600000000005</v>
      </c>
      <c r="AM31" s="18">
        <v>582.04899999999998</v>
      </c>
      <c r="AN31" s="18">
        <v>583.97799999999995</v>
      </c>
      <c r="AO31" s="18">
        <v>586.40899999999999</v>
      </c>
      <c r="AP31" s="18">
        <v>590.07399999999996</v>
      </c>
      <c r="AQ31" s="18">
        <v>599.65700000000004</v>
      </c>
    </row>
    <row r="32" spans="1:43" x14ac:dyDescent="0.25">
      <c r="A32" s="32" t="s">
        <v>55</v>
      </c>
      <c r="B32" s="3" t="s">
        <v>55</v>
      </c>
      <c r="C32" s="3" t="s">
        <v>334</v>
      </c>
      <c r="D32" s="3" t="s">
        <v>56</v>
      </c>
      <c r="E32" s="3" t="s">
        <v>57</v>
      </c>
      <c r="F32" s="2" t="s">
        <v>58</v>
      </c>
      <c r="G32">
        <v>40</v>
      </c>
      <c r="H32" s="5">
        <v>4952</v>
      </c>
      <c r="I32" s="5">
        <v>6791.4179999999997</v>
      </c>
      <c r="J32" s="5">
        <v>9746.3240000000005</v>
      </c>
      <c r="K32" s="4">
        <v>10193</v>
      </c>
      <c r="L32" s="4">
        <v>10471</v>
      </c>
      <c r="M32" s="4">
        <v>10750</v>
      </c>
      <c r="N32" s="4">
        <v>11040</v>
      </c>
      <c r="O32" s="4">
        <v>11351</v>
      </c>
      <c r="P32" s="4">
        <v>11668</v>
      </c>
      <c r="Q32" s="4">
        <v>11997</v>
      </c>
      <c r="R32" s="4">
        <v>12306</v>
      </c>
      <c r="S32" s="4">
        <v>12638</v>
      </c>
      <c r="T32" s="5">
        <v>12938.071</v>
      </c>
      <c r="U32" s="5">
        <v>12938.071</v>
      </c>
      <c r="V32" s="5">
        <v>13033.307000000001</v>
      </c>
      <c r="W32" s="5">
        <v>13369.798000000001</v>
      </c>
      <c r="X32" s="5">
        <v>13650.553</v>
      </c>
      <c r="Y32" s="5">
        <v>13927.184999999999</v>
      </c>
      <c r="Z32" s="5">
        <v>14239.444</v>
      </c>
      <c r="AA32" s="5">
        <v>14537.875</v>
      </c>
      <c r="AB32" s="5">
        <v>14853.36</v>
      </c>
      <c r="AC32" s="5">
        <v>15186.304</v>
      </c>
      <c r="AD32" s="5">
        <v>15486.558999999999</v>
      </c>
      <c r="AE32" s="5">
        <v>15759.421</v>
      </c>
      <c r="AF32" s="5">
        <v>15982.378000000001</v>
      </c>
      <c r="AG32" s="18">
        <v>15982.839</v>
      </c>
      <c r="AH32" s="18">
        <v>16047.118</v>
      </c>
      <c r="AI32" s="18">
        <v>16353.869000000001</v>
      </c>
      <c r="AJ32" s="18">
        <v>16680.309000000001</v>
      </c>
      <c r="AK32" s="18">
        <v>16981.183000000001</v>
      </c>
      <c r="AL32" s="18">
        <v>17375.258999999998</v>
      </c>
      <c r="AM32" s="18">
        <v>17783.867999999999</v>
      </c>
      <c r="AN32" s="18">
        <v>18088.505000000001</v>
      </c>
      <c r="AO32" s="18">
        <v>18277.887999999999</v>
      </c>
      <c r="AP32" s="18">
        <v>18423.878000000001</v>
      </c>
      <c r="AQ32" s="18">
        <v>18537.969000000001</v>
      </c>
    </row>
    <row r="33" spans="1:43" x14ac:dyDescent="0.25">
      <c r="A33" s="32" t="s">
        <v>59</v>
      </c>
      <c r="B33" s="3" t="s">
        <v>60</v>
      </c>
      <c r="C33" s="3" t="s">
        <v>335</v>
      </c>
      <c r="D33" s="3" t="s">
        <v>61</v>
      </c>
      <c r="E33" s="3" t="s">
        <v>62</v>
      </c>
      <c r="F33" s="2" t="s">
        <v>63</v>
      </c>
      <c r="G33">
        <v>39</v>
      </c>
      <c r="H33" s="5">
        <v>3943</v>
      </c>
      <c r="I33" s="5">
        <v>4587.93</v>
      </c>
      <c r="J33" s="5">
        <v>5463.1049999999996</v>
      </c>
      <c r="K33" s="4">
        <v>5568</v>
      </c>
      <c r="L33" s="4">
        <v>5650</v>
      </c>
      <c r="M33" s="4">
        <v>5728</v>
      </c>
      <c r="N33" s="4">
        <v>5835</v>
      </c>
      <c r="O33" s="4">
        <v>5963</v>
      </c>
      <c r="P33" s="4">
        <v>6085</v>
      </c>
      <c r="Q33" s="4">
        <v>6208</v>
      </c>
      <c r="R33" s="4">
        <v>6316</v>
      </c>
      <c r="S33" s="4">
        <v>6411</v>
      </c>
      <c r="T33" s="5">
        <v>6478.1490000000003</v>
      </c>
      <c r="U33" s="5">
        <v>6478.1490000000003</v>
      </c>
      <c r="V33" s="5">
        <v>6512.6019999999999</v>
      </c>
      <c r="W33" s="5">
        <v>6653.0050000000001</v>
      </c>
      <c r="X33" s="5">
        <v>6817.2030000000004</v>
      </c>
      <c r="Y33" s="5">
        <v>6978.24</v>
      </c>
      <c r="Z33" s="5">
        <v>7157.165</v>
      </c>
      <c r="AA33" s="5">
        <v>7328.4129999999996</v>
      </c>
      <c r="AB33" s="5">
        <v>7501.0690000000004</v>
      </c>
      <c r="AC33" s="5">
        <v>7685.0990000000002</v>
      </c>
      <c r="AD33" s="5">
        <v>7863.5360000000001</v>
      </c>
      <c r="AE33" s="5">
        <v>8045.9650000000001</v>
      </c>
      <c r="AF33" s="5">
        <v>8186.4530000000004</v>
      </c>
      <c r="AG33" s="18">
        <v>8186.7809999999999</v>
      </c>
      <c r="AH33" s="18">
        <v>8230.1610000000001</v>
      </c>
      <c r="AI33" s="18">
        <v>8419.5939999999991</v>
      </c>
      <c r="AJ33" s="18">
        <v>8585.5349999999999</v>
      </c>
      <c r="AK33" s="18">
        <v>8735.259</v>
      </c>
      <c r="AL33" s="18">
        <v>8913.6759999999995</v>
      </c>
      <c r="AM33" s="18">
        <v>9097.4279999999999</v>
      </c>
      <c r="AN33" s="18">
        <v>9330.0859999999993</v>
      </c>
      <c r="AO33" s="18">
        <v>9533.7610000000004</v>
      </c>
      <c r="AP33" s="18">
        <v>9697.8379999999997</v>
      </c>
      <c r="AQ33" s="18">
        <v>9829.2109999999993</v>
      </c>
    </row>
    <row r="34" spans="1:43" x14ac:dyDescent="0.25">
      <c r="A34" s="32" t="s">
        <v>64</v>
      </c>
      <c r="B34" s="3" t="s">
        <v>64</v>
      </c>
      <c r="C34" s="3" t="s">
        <v>336</v>
      </c>
      <c r="D34" s="3" t="s">
        <v>65</v>
      </c>
      <c r="E34" s="3" t="s">
        <v>66</v>
      </c>
      <c r="F34" s="2" t="s">
        <v>67</v>
      </c>
      <c r="G34">
        <v>65</v>
      </c>
      <c r="H34" s="5">
        <v>633</v>
      </c>
      <c r="I34" s="5">
        <v>769.91300000000001</v>
      </c>
      <c r="J34" s="5">
        <v>964.69100000000003</v>
      </c>
      <c r="K34" s="4">
        <v>978</v>
      </c>
      <c r="L34" s="4">
        <v>994</v>
      </c>
      <c r="M34" s="4">
        <v>1013</v>
      </c>
      <c r="N34" s="4">
        <v>1028</v>
      </c>
      <c r="O34" s="4">
        <v>1040</v>
      </c>
      <c r="P34" s="4">
        <v>1052</v>
      </c>
      <c r="Q34" s="4">
        <v>1068</v>
      </c>
      <c r="R34" s="4">
        <v>1080</v>
      </c>
      <c r="S34" s="4">
        <v>1095</v>
      </c>
      <c r="T34" s="5">
        <v>1108.229</v>
      </c>
      <c r="U34" s="5">
        <v>1108.229</v>
      </c>
      <c r="V34" s="5">
        <v>1113.491</v>
      </c>
      <c r="W34" s="5">
        <v>1136.7539999999999</v>
      </c>
      <c r="X34" s="5">
        <v>1158.6130000000001</v>
      </c>
      <c r="Y34" s="5">
        <v>1172.838</v>
      </c>
      <c r="Z34" s="5">
        <v>1187.5360000000001</v>
      </c>
      <c r="AA34" s="5">
        <v>1196.854</v>
      </c>
      <c r="AB34" s="5">
        <v>1203.7550000000001</v>
      </c>
      <c r="AC34" s="5">
        <v>1211.6400000000001</v>
      </c>
      <c r="AD34" s="5">
        <v>1215.2329999999999</v>
      </c>
      <c r="AE34" s="5">
        <v>1210.3</v>
      </c>
      <c r="AF34" s="5">
        <v>1211.537</v>
      </c>
      <c r="AG34" s="18">
        <v>1211.538</v>
      </c>
      <c r="AH34" s="18">
        <v>1211.566</v>
      </c>
      <c r="AI34" s="18">
        <v>1218.3050000000001</v>
      </c>
      <c r="AJ34" s="18">
        <v>1228.069</v>
      </c>
      <c r="AK34" s="18">
        <v>1239.298</v>
      </c>
      <c r="AL34" s="18">
        <v>1252.7819999999999</v>
      </c>
      <c r="AM34" s="18">
        <v>1266.117</v>
      </c>
      <c r="AN34" s="18">
        <v>1275.5989999999999</v>
      </c>
      <c r="AO34" s="18">
        <v>1276.8320000000001</v>
      </c>
      <c r="AP34" s="18">
        <v>1287.481</v>
      </c>
      <c r="AQ34" s="18">
        <v>1295.1780000000001</v>
      </c>
    </row>
    <row r="35" spans="1:43" x14ac:dyDescent="0.25">
      <c r="A35" s="32" t="s">
        <v>68</v>
      </c>
      <c r="B35" s="3" t="s">
        <v>68</v>
      </c>
      <c r="C35" s="3" t="s">
        <v>337</v>
      </c>
      <c r="D35" s="3" t="s">
        <v>69</v>
      </c>
      <c r="E35" s="3" t="s">
        <v>70</v>
      </c>
      <c r="F35" s="2" t="s">
        <v>71</v>
      </c>
      <c r="G35">
        <v>53</v>
      </c>
      <c r="H35" s="5">
        <v>667</v>
      </c>
      <c r="I35" s="5">
        <v>713.01499999999999</v>
      </c>
      <c r="J35" s="5">
        <v>943.93499999999995</v>
      </c>
      <c r="K35" s="4">
        <v>962</v>
      </c>
      <c r="L35" s="4">
        <v>974</v>
      </c>
      <c r="M35" s="4">
        <v>982</v>
      </c>
      <c r="N35" s="4">
        <v>991</v>
      </c>
      <c r="O35" s="4">
        <v>994</v>
      </c>
      <c r="P35" s="4">
        <v>990</v>
      </c>
      <c r="Q35" s="4">
        <v>985</v>
      </c>
      <c r="R35" s="4">
        <v>986</v>
      </c>
      <c r="S35" s="4">
        <v>994</v>
      </c>
      <c r="T35" s="5">
        <v>1006.734</v>
      </c>
      <c r="U35" s="5">
        <v>1006.734</v>
      </c>
      <c r="V35" s="5">
        <v>1012.384</v>
      </c>
      <c r="W35" s="5">
        <v>1041.316</v>
      </c>
      <c r="X35" s="5">
        <v>1071.6849999999999</v>
      </c>
      <c r="Y35" s="5">
        <v>1108.768</v>
      </c>
      <c r="Z35" s="5">
        <v>1145.1400000000001</v>
      </c>
      <c r="AA35" s="5">
        <v>1177.3219999999999</v>
      </c>
      <c r="AB35" s="5">
        <v>1203.0830000000001</v>
      </c>
      <c r="AC35" s="5">
        <v>1228.52</v>
      </c>
      <c r="AD35" s="5">
        <v>1252.33</v>
      </c>
      <c r="AE35" s="5">
        <v>1275.674</v>
      </c>
      <c r="AF35" s="5">
        <v>1293.953</v>
      </c>
      <c r="AG35" s="18">
        <v>1293.9549999999999</v>
      </c>
      <c r="AH35" s="18">
        <v>1299.5509999999999</v>
      </c>
      <c r="AI35" s="18">
        <v>1321.17</v>
      </c>
      <c r="AJ35" s="18">
        <v>1342.1489999999999</v>
      </c>
      <c r="AK35" s="18">
        <v>1364.1089999999999</v>
      </c>
      <c r="AL35" s="18">
        <v>1391.7180000000001</v>
      </c>
      <c r="AM35" s="18">
        <v>1425.8620000000001</v>
      </c>
      <c r="AN35" s="18">
        <v>1464.413</v>
      </c>
      <c r="AO35" s="18">
        <v>1499.2449999999999</v>
      </c>
      <c r="AP35" s="18">
        <v>1527.5060000000001</v>
      </c>
      <c r="AQ35" s="18">
        <v>1545.8009999999999</v>
      </c>
    </row>
    <row r="36" spans="1:43" x14ac:dyDescent="0.25">
      <c r="A36" s="32" t="s">
        <v>72</v>
      </c>
      <c r="B36" s="3" t="s">
        <v>72</v>
      </c>
      <c r="C36" s="3" t="s">
        <v>338</v>
      </c>
      <c r="D36" s="3" t="s">
        <v>73</v>
      </c>
      <c r="E36" s="3" t="s">
        <v>74</v>
      </c>
      <c r="F36" s="2" t="s">
        <v>75</v>
      </c>
      <c r="G36">
        <v>20</v>
      </c>
      <c r="H36" s="5">
        <v>10081</v>
      </c>
      <c r="I36" s="5">
        <v>11110.285</v>
      </c>
      <c r="J36" s="5">
        <v>11426.518</v>
      </c>
      <c r="K36" s="4">
        <v>11443</v>
      </c>
      <c r="L36" s="4">
        <v>11423</v>
      </c>
      <c r="M36" s="4">
        <v>11409</v>
      </c>
      <c r="N36" s="4">
        <v>11412</v>
      </c>
      <c r="O36" s="4">
        <v>11400</v>
      </c>
      <c r="P36" s="4">
        <v>11387</v>
      </c>
      <c r="Q36" s="4">
        <v>11391</v>
      </c>
      <c r="R36" s="4">
        <v>11390</v>
      </c>
      <c r="S36" s="4">
        <v>11410</v>
      </c>
      <c r="T36" s="5">
        <v>11430.602000000001</v>
      </c>
      <c r="U36" s="5">
        <v>11430.602000000001</v>
      </c>
      <c r="V36" s="5">
        <v>11453.316000000001</v>
      </c>
      <c r="W36" s="5">
        <v>11568.964</v>
      </c>
      <c r="X36" s="5">
        <v>11694.183999999999</v>
      </c>
      <c r="Y36" s="5">
        <v>11809.579</v>
      </c>
      <c r="Z36" s="5">
        <v>11912.584999999999</v>
      </c>
      <c r="AA36" s="5">
        <v>12008.437</v>
      </c>
      <c r="AB36" s="5">
        <v>12101.996999999999</v>
      </c>
      <c r="AC36" s="5">
        <v>12185.715</v>
      </c>
      <c r="AD36" s="5">
        <v>12271.847</v>
      </c>
      <c r="AE36" s="5">
        <v>12359.02</v>
      </c>
      <c r="AF36" s="5">
        <v>12419.293</v>
      </c>
      <c r="AG36" s="18">
        <v>12419.657999999999</v>
      </c>
      <c r="AH36" s="18">
        <v>12437.645</v>
      </c>
      <c r="AI36" s="18">
        <v>12507.833000000001</v>
      </c>
      <c r="AJ36" s="18">
        <v>12558.228999999999</v>
      </c>
      <c r="AK36" s="18">
        <v>12597.981</v>
      </c>
      <c r="AL36" s="18">
        <v>12645.295</v>
      </c>
      <c r="AM36" s="18">
        <v>12674.451999999999</v>
      </c>
      <c r="AN36" s="18">
        <v>12718.011</v>
      </c>
      <c r="AO36" s="18">
        <v>12779.416999999999</v>
      </c>
      <c r="AP36" s="18">
        <v>12842.954</v>
      </c>
      <c r="AQ36" s="18">
        <v>12910.409</v>
      </c>
    </row>
    <row r="37" spans="1:43" x14ac:dyDescent="0.25">
      <c r="A37" s="32" t="s">
        <v>76</v>
      </c>
      <c r="B37" s="3" t="s">
        <v>76</v>
      </c>
      <c r="C37" s="3" t="s">
        <v>339</v>
      </c>
      <c r="D37" s="3" t="s">
        <v>77</v>
      </c>
      <c r="E37" s="3" t="s">
        <v>78</v>
      </c>
      <c r="F37" s="2" t="s">
        <v>79</v>
      </c>
      <c r="G37">
        <v>19</v>
      </c>
      <c r="H37" s="5">
        <v>4662</v>
      </c>
      <c r="I37" s="5">
        <v>5195.3919999999998</v>
      </c>
      <c r="J37" s="5">
        <v>5490.2240000000002</v>
      </c>
      <c r="K37" s="4">
        <v>5480</v>
      </c>
      <c r="L37" s="4">
        <v>5468</v>
      </c>
      <c r="M37" s="4">
        <v>5450</v>
      </c>
      <c r="N37" s="4">
        <v>5458</v>
      </c>
      <c r="O37" s="4">
        <v>5459</v>
      </c>
      <c r="P37" s="4">
        <v>5454</v>
      </c>
      <c r="Q37" s="4">
        <v>5473</v>
      </c>
      <c r="R37" s="4">
        <v>5492</v>
      </c>
      <c r="S37" s="4">
        <v>5524</v>
      </c>
      <c r="T37" s="5">
        <v>5544.1559999999999</v>
      </c>
      <c r="U37" s="5">
        <v>5544.1559999999999</v>
      </c>
      <c r="V37" s="5">
        <v>5557.7979999999998</v>
      </c>
      <c r="W37" s="5">
        <v>5616.3879999999999</v>
      </c>
      <c r="X37" s="5">
        <v>5674.5469999999996</v>
      </c>
      <c r="Y37" s="5">
        <v>5739.0190000000002</v>
      </c>
      <c r="Z37" s="5">
        <v>5793.5259999999998</v>
      </c>
      <c r="AA37" s="5">
        <v>5851.4589999999998</v>
      </c>
      <c r="AB37" s="5">
        <v>5906.0129999999999</v>
      </c>
      <c r="AC37" s="5">
        <v>5955.2669999999998</v>
      </c>
      <c r="AD37" s="5">
        <v>5998.88</v>
      </c>
      <c r="AE37" s="5">
        <v>6044.9690000000001</v>
      </c>
      <c r="AF37" s="5">
        <v>6080.4849999999997</v>
      </c>
      <c r="AG37" s="18">
        <v>6080.52</v>
      </c>
      <c r="AH37" s="18">
        <v>6091.6490000000003</v>
      </c>
      <c r="AI37" s="18">
        <v>6124.9669999999996</v>
      </c>
      <c r="AJ37" s="18">
        <v>6149.0069999999996</v>
      </c>
      <c r="AK37" s="18">
        <v>6181.7889999999998</v>
      </c>
      <c r="AL37" s="18">
        <v>6214.4539999999997</v>
      </c>
      <c r="AM37" s="18">
        <v>6253.12</v>
      </c>
      <c r="AN37" s="18">
        <v>6301.7</v>
      </c>
      <c r="AO37" s="18">
        <v>6346.1130000000003</v>
      </c>
      <c r="AP37" s="18">
        <v>6388.3090000000002</v>
      </c>
      <c r="AQ37" s="18">
        <v>6423.1130000000003</v>
      </c>
    </row>
    <row r="38" spans="1:43" x14ac:dyDescent="0.25">
      <c r="A38" s="32" t="s">
        <v>80</v>
      </c>
      <c r="B38" s="3" t="s">
        <v>81</v>
      </c>
      <c r="C38" s="3" t="s">
        <v>340</v>
      </c>
      <c r="D38" s="3" t="s">
        <v>82</v>
      </c>
      <c r="E38" s="3" t="s">
        <v>83</v>
      </c>
      <c r="F38" s="2" t="s">
        <v>84</v>
      </c>
      <c r="G38">
        <v>25</v>
      </c>
      <c r="H38" s="5">
        <v>2758</v>
      </c>
      <c r="I38" s="5">
        <v>2825.3679999999999</v>
      </c>
      <c r="J38" s="5">
        <v>2913.808</v>
      </c>
      <c r="K38" s="4">
        <v>2908</v>
      </c>
      <c r="L38" s="4">
        <v>2888</v>
      </c>
      <c r="M38" s="4">
        <v>2871</v>
      </c>
      <c r="N38" s="4">
        <v>2859</v>
      </c>
      <c r="O38" s="4">
        <v>2830</v>
      </c>
      <c r="P38" s="4">
        <v>2792</v>
      </c>
      <c r="Q38" s="4">
        <v>2767</v>
      </c>
      <c r="R38" s="4">
        <v>2768</v>
      </c>
      <c r="S38" s="4">
        <v>2771</v>
      </c>
      <c r="T38" s="5">
        <v>2776.8310000000001</v>
      </c>
      <c r="U38" s="5">
        <v>2776.8310000000001</v>
      </c>
      <c r="V38" s="5">
        <v>2781.018</v>
      </c>
      <c r="W38" s="5">
        <v>2797.6129999999998</v>
      </c>
      <c r="X38" s="5">
        <v>2818.4009999999998</v>
      </c>
      <c r="Y38" s="5">
        <v>2836.9720000000002</v>
      </c>
      <c r="Z38" s="5">
        <v>2850.7460000000001</v>
      </c>
      <c r="AA38" s="5">
        <v>2867.373</v>
      </c>
      <c r="AB38" s="5">
        <v>2880</v>
      </c>
      <c r="AC38" s="5">
        <v>2891.1190000000001</v>
      </c>
      <c r="AD38" s="5">
        <v>2902.8719999999998</v>
      </c>
      <c r="AE38" s="5">
        <v>2917.634</v>
      </c>
      <c r="AF38" s="5">
        <v>2926.3240000000001</v>
      </c>
      <c r="AG38" s="18">
        <v>2926.38</v>
      </c>
      <c r="AH38" s="18">
        <v>2928.1840000000002</v>
      </c>
      <c r="AI38" s="18">
        <v>2929.424</v>
      </c>
      <c r="AJ38" s="18">
        <v>2929.2640000000001</v>
      </c>
      <c r="AK38" s="18">
        <v>2932.799</v>
      </c>
      <c r="AL38" s="18">
        <v>2941.3580000000002</v>
      </c>
      <c r="AM38" s="18">
        <v>2949.45</v>
      </c>
      <c r="AN38" s="18">
        <v>2964.3910000000001</v>
      </c>
      <c r="AO38" s="18">
        <v>2978.7190000000001</v>
      </c>
      <c r="AP38" s="18">
        <v>2993.9870000000001</v>
      </c>
      <c r="AQ38" s="18">
        <v>3007.8560000000002</v>
      </c>
    </row>
    <row r="39" spans="1:43" x14ac:dyDescent="0.25">
      <c r="A39" s="32" t="s">
        <v>85</v>
      </c>
      <c r="B39" s="3" t="s">
        <v>85</v>
      </c>
      <c r="C39" s="3" t="s">
        <v>341</v>
      </c>
      <c r="D39" s="3" t="s">
        <v>86</v>
      </c>
      <c r="E39" s="3" t="s">
        <v>87</v>
      </c>
      <c r="F39" s="2" t="s">
        <v>88</v>
      </c>
      <c r="G39">
        <v>30</v>
      </c>
      <c r="H39" s="5">
        <v>2179</v>
      </c>
      <c r="I39" s="5">
        <v>2249.0709999999999</v>
      </c>
      <c r="J39" s="5">
        <v>2363.6790000000001</v>
      </c>
      <c r="K39" s="4">
        <v>2385</v>
      </c>
      <c r="L39" s="4">
        <v>2401</v>
      </c>
      <c r="M39" s="4">
        <v>2416</v>
      </c>
      <c r="N39" s="4">
        <v>2424</v>
      </c>
      <c r="O39" s="4">
        <v>2427</v>
      </c>
      <c r="P39" s="4">
        <v>2433</v>
      </c>
      <c r="Q39" s="4">
        <v>2445</v>
      </c>
      <c r="R39" s="4">
        <v>2462</v>
      </c>
      <c r="S39" s="4">
        <v>2473</v>
      </c>
      <c r="T39" s="5">
        <v>2477.5880000000002</v>
      </c>
      <c r="U39" s="5">
        <v>2477.5880000000002</v>
      </c>
      <c r="V39" s="5">
        <v>2481.3490000000002</v>
      </c>
      <c r="W39" s="5">
        <v>2498.7220000000002</v>
      </c>
      <c r="X39" s="5">
        <v>2532.3939999999998</v>
      </c>
      <c r="Y39" s="5">
        <v>2556.547</v>
      </c>
      <c r="Z39" s="5">
        <v>2580.5129999999999</v>
      </c>
      <c r="AA39" s="5">
        <v>2601.0070000000001</v>
      </c>
      <c r="AB39" s="5">
        <v>2614.5540000000001</v>
      </c>
      <c r="AC39" s="5">
        <v>2635.2919999999999</v>
      </c>
      <c r="AD39" s="5">
        <v>2660.598</v>
      </c>
      <c r="AE39" s="5">
        <v>2678.3380000000002</v>
      </c>
      <c r="AF39" s="5">
        <v>2688.4180000000001</v>
      </c>
      <c r="AG39" s="18">
        <v>2688.8110000000001</v>
      </c>
      <c r="AH39" s="18">
        <v>2692.81</v>
      </c>
      <c r="AI39" s="18">
        <v>2701.4560000000001</v>
      </c>
      <c r="AJ39" s="18">
        <v>2712.598</v>
      </c>
      <c r="AK39" s="18">
        <v>2721.9549999999999</v>
      </c>
      <c r="AL39" s="18">
        <v>2730.7649999999999</v>
      </c>
      <c r="AM39" s="18">
        <v>2741.7710000000002</v>
      </c>
      <c r="AN39" s="18">
        <v>2755.7</v>
      </c>
      <c r="AO39" s="18">
        <v>2775.5859999999998</v>
      </c>
      <c r="AP39" s="18">
        <v>2797.375</v>
      </c>
      <c r="AQ39" s="18">
        <v>2818.7469999999998</v>
      </c>
    </row>
    <row r="40" spans="1:43" x14ac:dyDescent="0.25">
      <c r="A40" s="32" t="s">
        <v>89</v>
      </c>
      <c r="B40" s="3" t="s">
        <v>89</v>
      </c>
      <c r="C40" s="3" t="s">
        <v>342</v>
      </c>
      <c r="D40" s="3" t="s">
        <v>90</v>
      </c>
      <c r="E40" s="3" t="s">
        <v>91</v>
      </c>
      <c r="F40" s="2" t="s">
        <v>92</v>
      </c>
      <c r="G40">
        <v>42</v>
      </c>
      <c r="H40" s="5">
        <v>3038</v>
      </c>
      <c r="I40" s="5">
        <v>3220.7109999999998</v>
      </c>
      <c r="J40" s="5">
        <v>3660.777</v>
      </c>
      <c r="K40" s="4">
        <v>3670</v>
      </c>
      <c r="L40" s="4">
        <v>3683</v>
      </c>
      <c r="M40" s="4">
        <v>3694</v>
      </c>
      <c r="N40" s="4">
        <v>3695</v>
      </c>
      <c r="O40" s="4">
        <v>3695</v>
      </c>
      <c r="P40" s="4">
        <v>3688</v>
      </c>
      <c r="Q40" s="4">
        <v>3683</v>
      </c>
      <c r="R40" s="4">
        <v>3680</v>
      </c>
      <c r="S40" s="4">
        <v>3677</v>
      </c>
      <c r="T40" s="5">
        <v>3686.8919999999998</v>
      </c>
      <c r="U40" s="5">
        <v>3686.8919999999998</v>
      </c>
      <c r="V40" s="5">
        <v>3694.0479999999998</v>
      </c>
      <c r="W40" s="5">
        <v>3722.328</v>
      </c>
      <c r="X40" s="5">
        <v>3765.4690000000001</v>
      </c>
      <c r="Y40" s="5">
        <v>3812.2060000000001</v>
      </c>
      <c r="Z40" s="5">
        <v>3849.0880000000002</v>
      </c>
      <c r="AA40" s="5">
        <v>3887.4270000000001</v>
      </c>
      <c r="AB40" s="5">
        <v>3919.5349999999999</v>
      </c>
      <c r="AC40" s="5">
        <v>3952.7469999999998</v>
      </c>
      <c r="AD40" s="5">
        <v>3985.39</v>
      </c>
      <c r="AE40" s="5">
        <v>4018.0529999999999</v>
      </c>
      <c r="AF40" s="5">
        <v>4041.7689999999998</v>
      </c>
      <c r="AG40" s="18">
        <v>4042.288</v>
      </c>
      <c r="AH40" s="18">
        <v>4048.9029999999998</v>
      </c>
      <c r="AI40" s="18">
        <v>4069.1909999999998</v>
      </c>
      <c r="AJ40" s="18">
        <v>4091.33</v>
      </c>
      <c r="AK40" s="18">
        <v>4118.6270000000004</v>
      </c>
      <c r="AL40" s="18">
        <v>4147.97</v>
      </c>
      <c r="AM40" s="18">
        <v>4182.2929999999997</v>
      </c>
      <c r="AN40" s="18">
        <v>4219.3739999999998</v>
      </c>
      <c r="AO40" s="18">
        <v>4256.2780000000002</v>
      </c>
      <c r="AP40" s="18">
        <v>4287.9309999999996</v>
      </c>
      <c r="AQ40" s="18">
        <v>4314.1130000000003</v>
      </c>
    </row>
    <row r="41" spans="1:43" x14ac:dyDescent="0.25">
      <c r="A41" s="32" t="s">
        <v>93</v>
      </c>
      <c r="B41" s="3" t="s">
        <v>93</v>
      </c>
      <c r="C41" s="3" t="s">
        <v>343</v>
      </c>
      <c r="D41" s="3" t="s">
        <v>94</v>
      </c>
      <c r="E41" s="3" t="s">
        <v>95</v>
      </c>
      <c r="F41" s="2" t="s">
        <v>96</v>
      </c>
      <c r="G41">
        <v>48</v>
      </c>
      <c r="H41" s="5">
        <v>3257</v>
      </c>
      <c r="I41" s="5">
        <v>3644.6370000000002</v>
      </c>
      <c r="J41" s="5">
        <v>4205.8999999999996</v>
      </c>
      <c r="K41" s="4">
        <v>4283</v>
      </c>
      <c r="L41" s="4">
        <v>4353</v>
      </c>
      <c r="M41" s="4">
        <v>4395</v>
      </c>
      <c r="N41" s="4">
        <v>4400</v>
      </c>
      <c r="O41" s="4">
        <v>4408</v>
      </c>
      <c r="P41" s="4">
        <v>4407</v>
      </c>
      <c r="Q41" s="4">
        <v>4344</v>
      </c>
      <c r="R41" s="4">
        <v>4289</v>
      </c>
      <c r="S41" s="4">
        <v>4253</v>
      </c>
      <c r="T41" s="5">
        <v>4220.1639999999998</v>
      </c>
      <c r="U41" s="5">
        <v>4221.826</v>
      </c>
      <c r="V41" s="5">
        <v>4221.5320000000002</v>
      </c>
      <c r="W41" s="5">
        <v>4253.2790000000005</v>
      </c>
      <c r="X41" s="5">
        <v>4293.0029999999997</v>
      </c>
      <c r="Y41" s="5">
        <v>4316.4279999999999</v>
      </c>
      <c r="Z41" s="5">
        <v>4347.4809999999998</v>
      </c>
      <c r="AA41" s="5">
        <v>4378.7790000000005</v>
      </c>
      <c r="AB41" s="5">
        <v>4398.8770000000004</v>
      </c>
      <c r="AC41" s="5">
        <v>4421.0709999999999</v>
      </c>
      <c r="AD41" s="5">
        <v>4440.3440000000001</v>
      </c>
      <c r="AE41" s="5">
        <v>4460.8109999999997</v>
      </c>
      <c r="AF41" s="5">
        <v>4468.9759999999997</v>
      </c>
      <c r="AG41" s="18">
        <v>4468.9719999999998</v>
      </c>
      <c r="AH41" s="18">
        <v>4468.9790000000003</v>
      </c>
      <c r="AI41" s="18">
        <v>4460.8159999999998</v>
      </c>
      <c r="AJ41" s="18">
        <v>4466.0680000000002</v>
      </c>
      <c r="AK41" s="18">
        <v>4474.7259999999997</v>
      </c>
      <c r="AL41" s="18">
        <v>4489.3270000000002</v>
      </c>
      <c r="AM41" s="18">
        <v>4497.6909999999998</v>
      </c>
      <c r="AN41" s="18">
        <v>4240.3270000000002</v>
      </c>
      <c r="AO41" s="18">
        <v>4376.1220000000003</v>
      </c>
      <c r="AP41" s="18">
        <v>4451.5129999999999</v>
      </c>
      <c r="AQ41" s="18">
        <v>4492.076</v>
      </c>
    </row>
    <row r="42" spans="1:43" x14ac:dyDescent="0.25">
      <c r="A42" s="32" t="s">
        <v>97</v>
      </c>
      <c r="B42" s="3" t="s">
        <v>97</v>
      </c>
      <c r="C42" s="3" t="s">
        <v>344</v>
      </c>
      <c r="D42" s="3" t="s">
        <v>98</v>
      </c>
      <c r="E42" s="3" t="s">
        <v>99</v>
      </c>
      <c r="F42" s="2" t="s">
        <v>100</v>
      </c>
      <c r="G42">
        <v>7</v>
      </c>
      <c r="H42" s="5">
        <v>969</v>
      </c>
      <c r="I42" s="5">
        <v>993.72199999999998</v>
      </c>
      <c r="J42" s="5">
        <v>1124.6600000000001</v>
      </c>
      <c r="K42" s="4">
        <v>1133</v>
      </c>
      <c r="L42" s="4">
        <v>1137</v>
      </c>
      <c r="M42" s="4">
        <v>1145</v>
      </c>
      <c r="N42" s="4">
        <v>1156</v>
      </c>
      <c r="O42" s="4">
        <v>1163</v>
      </c>
      <c r="P42" s="4">
        <v>1170</v>
      </c>
      <c r="Q42" s="4">
        <v>1185</v>
      </c>
      <c r="R42" s="4">
        <v>1204</v>
      </c>
      <c r="S42" s="4">
        <v>1220</v>
      </c>
      <c r="T42" s="5">
        <v>1227.9280000000001</v>
      </c>
      <c r="U42" s="5">
        <v>1227.9280000000001</v>
      </c>
      <c r="V42" s="5">
        <v>1231.7190000000001</v>
      </c>
      <c r="W42" s="5">
        <v>1237.0809999999999</v>
      </c>
      <c r="X42" s="5">
        <v>1238.508</v>
      </c>
      <c r="Y42" s="5">
        <v>1242.3019999999999</v>
      </c>
      <c r="Z42" s="5">
        <v>1242.662</v>
      </c>
      <c r="AA42" s="5">
        <v>1243.48</v>
      </c>
      <c r="AB42" s="5">
        <v>1249.06</v>
      </c>
      <c r="AC42" s="5">
        <v>1254.7739999999999</v>
      </c>
      <c r="AD42" s="5">
        <v>1259.127</v>
      </c>
      <c r="AE42" s="5">
        <v>1266.808</v>
      </c>
      <c r="AF42" s="5">
        <v>1274.923</v>
      </c>
      <c r="AG42" s="18">
        <v>1274.915</v>
      </c>
      <c r="AH42" s="18">
        <v>1277.211</v>
      </c>
      <c r="AI42" s="18">
        <v>1284.7909999999999</v>
      </c>
      <c r="AJ42" s="18">
        <v>1293.9380000000001</v>
      </c>
      <c r="AK42" s="18">
        <v>1303.1020000000001</v>
      </c>
      <c r="AL42" s="18">
        <v>1308.2529999999999</v>
      </c>
      <c r="AM42" s="18">
        <v>1311.6310000000001</v>
      </c>
      <c r="AN42" s="18">
        <v>1314.963</v>
      </c>
      <c r="AO42" s="18">
        <v>1317.308</v>
      </c>
      <c r="AP42" s="18">
        <v>1319.691</v>
      </c>
      <c r="AQ42" s="18">
        <v>1318.3009999999999</v>
      </c>
    </row>
    <row r="43" spans="1:43" x14ac:dyDescent="0.25">
      <c r="A43" s="32" t="s">
        <v>101</v>
      </c>
      <c r="B43" s="3" t="s">
        <v>102</v>
      </c>
      <c r="C43" s="3" t="s">
        <v>345</v>
      </c>
      <c r="D43" s="3" t="s">
        <v>103</v>
      </c>
      <c r="E43" s="3" t="s">
        <v>104</v>
      </c>
      <c r="F43" s="2" t="s">
        <v>105</v>
      </c>
      <c r="G43">
        <v>33</v>
      </c>
      <c r="H43" s="5">
        <v>3101</v>
      </c>
      <c r="I43" s="5">
        <v>3923.8969999999999</v>
      </c>
      <c r="J43" s="5">
        <v>4216.9750000000004</v>
      </c>
      <c r="K43" s="4">
        <v>4262</v>
      </c>
      <c r="L43" s="4">
        <v>4283</v>
      </c>
      <c r="M43" s="4">
        <v>4313</v>
      </c>
      <c r="N43" s="4">
        <v>4365</v>
      </c>
      <c r="O43" s="4">
        <v>4413</v>
      </c>
      <c r="P43" s="4">
        <v>4487</v>
      </c>
      <c r="Q43" s="4">
        <v>4566</v>
      </c>
      <c r="R43" s="4">
        <v>4658</v>
      </c>
      <c r="S43" s="4">
        <v>4727</v>
      </c>
      <c r="T43" s="5">
        <v>4780.7529999999997</v>
      </c>
      <c r="U43" s="5">
        <v>4780.7529999999997</v>
      </c>
      <c r="V43" s="5">
        <v>4799.7700000000004</v>
      </c>
      <c r="W43" s="5">
        <v>4867.6409999999996</v>
      </c>
      <c r="X43" s="5">
        <v>4923.3680000000004</v>
      </c>
      <c r="Y43" s="5">
        <v>4971.8890000000001</v>
      </c>
      <c r="Z43" s="5">
        <v>5023.0600000000004</v>
      </c>
      <c r="AA43" s="5">
        <v>5070.0330000000004</v>
      </c>
      <c r="AB43" s="5">
        <v>5111.9859999999999</v>
      </c>
      <c r="AC43" s="5">
        <v>5157.3280000000004</v>
      </c>
      <c r="AD43" s="5">
        <v>5204.4639999999999</v>
      </c>
      <c r="AE43" s="5">
        <v>5254.509</v>
      </c>
      <c r="AF43" s="5">
        <v>5296.4859999999999</v>
      </c>
      <c r="AG43" s="18">
        <v>5296.5439999999999</v>
      </c>
      <c r="AH43" s="18">
        <v>5310.5789999999997</v>
      </c>
      <c r="AI43" s="18">
        <v>5375.0330000000004</v>
      </c>
      <c r="AJ43" s="18">
        <v>5439.9129999999996</v>
      </c>
      <c r="AK43" s="18">
        <v>5496.7079999999996</v>
      </c>
      <c r="AL43" s="18">
        <v>5542.6589999999997</v>
      </c>
      <c r="AM43" s="18">
        <v>5582.52</v>
      </c>
      <c r="AN43" s="18">
        <v>5612.1959999999999</v>
      </c>
      <c r="AO43" s="18">
        <v>5634.2420000000002</v>
      </c>
      <c r="AP43" s="18">
        <v>5658.6549999999997</v>
      </c>
      <c r="AQ43" s="18">
        <v>5699.4780000000001</v>
      </c>
    </row>
    <row r="44" spans="1:43" x14ac:dyDescent="0.25">
      <c r="A44" s="32" t="s">
        <v>106</v>
      </c>
      <c r="B44" s="3" t="s">
        <v>106</v>
      </c>
      <c r="C44" s="3" t="s">
        <v>346</v>
      </c>
      <c r="D44" s="3" t="s">
        <v>107</v>
      </c>
      <c r="E44" s="3" t="s">
        <v>108</v>
      </c>
      <c r="F44" s="2" t="s">
        <v>109</v>
      </c>
      <c r="G44">
        <v>10</v>
      </c>
      <c r="H44" s="5">
        <v>5149</v>
      </c>
      <c r="I44" s="5">
        <v>5689.17</v>
      </c>
      <c r="J44" s="5">
        <v>5737.0370000000003</v>
      </c>
      <c r="K44" s="4">
        <v>5769</v>
      </c>
      <c r="L44" s="4">
        <v>5771</v>
      </c>
      <c r="M44" s="4">
        <v>5799</v>
      </c>
      <c r="N44" s="4">
        <v>5841</v>
      </c>
      <c r="O44" s="4">
        <v>5881</v>
      </c>
      <c r="P44" s="4">
        <v>5903</v>
      </c>
      <c r="Q44" s="4">
        <v>5935</v>
      </c>
      <c r="R44" s="4">
        <v>5980</v>
      </c>
      <c r="S44" s="4">
        <v>6015</v>
      </c>
      <c r="T44" s="5">
        <v>6016.4250000000002</v>
      </c>
      <c r="U44" s="5">
        <v>6016.4250000000002</v>
      </c>
      <c r="V44" s="5">
        <v>6022.6390000000001</v>
      </c>
      <c r="W44" s="5">
        <v>6018.47</v>
      </c>
      <c r="X44" s="5">
        <v>6028.7089999999998</v>
      </c>
      <c r="Y44" s="5">
        <v>6060.5690000000004</v>
      </c>
      <c r="Z44" s="5">
        <v>6095.241</v>
      </c>
      <c r="AA44" s="5">
        <v>6141.4449999999997</v>
      </c>
      <c r="AB44" s="5">
        <v>6179.7560000000003</v>
      </c>
      <c r="AC44" s="5">
        <v>6226.058</v>
      </c>
      <c r="AD44" s="5">
        <v>6271.8379999999997</v>
      </c>
      <c r="AE44" s="5">
        <v>6317.3450000000003</v>
      </c>
      <c r="AF44" s="5">
        <v>6349.0969999999998</v>
      </c>
      <c r="AG44" s="18">
        <v>6349.1189999999997</v>
      </c>
      <c r="AH44" s="18">
        <v>6363.0150000000003</v>
      </c>
      <c r="AI44" s="18">
        <v>6411.73</v>
      </c>
      <c r="AJ44" s="18">
        <v>6440.9780000000001</v>
      </c>
      <c r="AK44" s="18">
        <v>6451.6369999999997</v>
      </c>
      <c r="AL44" s="18">
        <v>6451.2790000000005</v>
      </c>
      <c r="AM44" s="18">
        <v>6453.0309999999999</v>
      </c>
      <c r="AN44" s="18">
        <v>6466.3990000000003</v>
      </c>
      <c r="AO44" s="18">
        <v>6499.2749999999996</v>
      </c>
      <c r="AP44" s="18">
        <v>6543.5950000000003</v>
      </c>
      <c r="AQ44" s="18">
        <v>6593.5870000000004</v>
      </c>
    </row>
    <row r="45" spans="1:43" x14ac:dyDescent="0.25">
      <c r="A45" s="32" t="s">
        <v>110</v>
      </c>
      <c r="B45" s="3" t="s">
        <v>110</v>
      </c>
      <c r="C45" s="3" t="s">
        <v>347</v>
      </c>
      <c r="D45" s="3" t="s">
        <v>111</v>
      </c>
      <c r="E45" s="3" t="s">
        <v>112</v>
      </c>
      <c r="F45" s="2" t="s">
        <v>113</v>
      </c>
      <c r="G45">
        <v>21</v>
      </c>
      <c r="H45" s="5">
        <v>7823</v>
      </c>
      <c r="I45" s="5">
        <v>8881.8259999999991</v>
      </c>
      <c r="J45" s="5">
        <v>9262.0779999999995</v>
      </c>
      <c r="K45" s="4">
        <v>9209</v>
      </c>
      <c r="L45" s="4">
        <v>9115</v>
      </c>
      <c r="M45" s="4">
        <v>9048</v>
      </c>
      <c r="N45" s="4">
        <v>9049</v>
      </c>
      <c r="O45" s="4">
        <v>9076</v>
      </c>
      <c r="P45" s="4">
        <v>9128</v>
      </c>
      <c r="Q45" s="4">
        <v>9187</v>
      </c>
      <c r="R45" s="4">
        <v>9218</v>
      </c>
      <c r="S45" s="4">
        <v>9253</v>
      </c>
      <c r="T45" s="5">
        <v>9295.2870000000003</v>
      </c>
      <c r="U45" s="5">
        <v>9295.2870000000003</v>
      </c>
      <c r="V45" s="5">
        <v>9311.3189999999995</v>
      </c>
      <c r="W45" s="5">
        <v>9400.4459999999999</v>
      </c>
      <c r="X45" s="5">
        <v>9479.0650000000005</v>
      </c>
      <c r="Y45" s="5">
        <v>9540.1139999999996</v>
      </c>
      <c r="Z45" s="5">
        <v>9597.7369999999992</v>
      </c>
      <c r="AA45" s="5">
        <v>9676.2109999999993</v>
      </c>
      <c r="AB45" s="5">
        <v>9758.6450000000004</v>
      </c>
      <c r="AC45" s="5">
        <v>9809.0509999999995</v>
      </c>
      <c r="AD45" s="5">
        <v>9847.9419999999991</v>
      </c>
      <c r="AE45" s="5">
        <v>9897.116</v>
      </c>
      <c r="AF45" s="5">
        <v>9938.4439999999995</v>
      </c>
      <c r="AG45" s="18">
        <v>9938.4920000000002</v>
      </c>
      <c r="AH45" s="18">
        <v>9955.3080000000009</v>
      </c>
      <c r="AI45" s="18">
        <v>10006.093000000001</v>
      </c>
      <c r="AJ45" s="18">
        <v>10038.767</v>
      </c>
      <c r="AK45" s="18">
        <v>10066.351000000001</v>
      </c>
      <c r="AL45" s="18">
        <v>10089.305</v>
      </c>
      <c r="AM45" s="18">
        <v>10090.554</v>
      </c>
      <c r="AN45" s="18">
        <v>10082.438</v>
      </c>
      <c r="AO45" s="18">
        <v>10050.847</v>
      </c>
      <c r="AP45" s="18">
        <v>10002.486000000001</v>
      </c>
      <c r="AQ45" s="18">
        <v>9969.7270000000008</v>
      </c>
    </row>
    <row r="46" spans="1:43" x14ac:dyDescent="0.25">
      <c r="A46" s="32" t="s">
        <v>114</v>
      </c>
      <c r="B46" s="3" t="s">
        <v>114</v>
      </c>
      <c r="C46" s="3" t="s">
        <v>348</v>
      </c>
      <c r="D46" s="3" t="s">
        <v>115</v>
      </c>
      <c r="E46" s="3" t="s">
        <v>116</v>
      </c>
      <c r="F46" s="2" t="s">
        <v>117</v>
      </c>
      <c r="G46">
        <v>24</v>
      </c>
      <c r="H46" s="5">
        <v>3414</v>
      </c>
      <c r="I46" s="5">
        <v>3806.1030000000001</v>
      </c>
      <c r="J46" s="5">
        <v>4075.97</v>
      </c>
      <c r="K46" s="4">
        <v>4112</v>
      </c>
      <c r="L46" s="4">
        <v>4131</v>
      </c>
      <c r="M46" s="4">
        <v>4141</v>
      </c>
      <c r="N46" s="4">
        <v>4158</v>
      </c>
      <c r="O46" s="4">
        <v>4184</v>
      </c>
      <c r="P46" s="4">
        <v>4205</v>
      </c>
      <c r="Q46" s="4">
        <v>4235</v>
      </c>
      <c r="R46" s="4">
        <v>4296</v>
      </c>
      <c r="S46" s="4">
        <v>4338</v>
      </c>
      <c r="T46" s="5">
        <v>4375.665</v>
      </c>
      <c r="U46" s="5">
        <v>4375.665</v>
      </c>
      <c r="V46" s="5">
        <v>4389.857</v>
      </c>
      <c r="W46" s="5">
        <v>4440.8590000000004</v>
      </c>
      <c r="X46" s="5">
        <v>4495.5720000000001</v>
      </c>
      <c r="Y46" s="5">
        <v>4555.9539999999997</v>
      </c>
      <c r="Z46" s="5">
        <v>4610.3549999999996</v>
      </c>
      <c r="AA46" s="5">
        <v>4660.18</v>
      </c>
      <c r="AB46" s="5">
        <v>4712.8270000000002</v>
      </c>
      <c r="AC46" s="5">
        <v>4763.3900000000003</v>
      </c>
      <c r="AD46" s="5">
        <v>4813.4120000000003</v>
      </c>
      <c r="AE46" s="5">
        <v>4873.4809999999998</v>
      </c>
      <c r="AF46" s="5">
        <v>4919.4790000000003</v>
      </c>
      <c r="AG46" s="18">
        <v>4919.4920000000002</v>
      </c>
      <c r="AH46" s="18">
        <v>4933.9579999999996</v>
      </c>
      <c r="AI46" s="18">
        <v>4982.8130000000001</v>
      </c>
      <c r="AJ46" s="18">
        <v>5017.4579999999996</v>
      </c>
      <c r="AK46" s="18">
        <v>5047.8620000000001</v>
      </c>
      <c r="AL46" s="18">
        <v>5079.3440000000001</v>
      </c>
      <c r="AM46" s="18">
        <v>5106.5600000000004</v>
      </c>
      <c r="AN46" s="18">
        <v>5148.3459999999995</v>
      </c>
      <c r="AO46" s="18">
        <v>5191.2060000000001</v>
      </c>
      <c r="AP46" s="18">
        <v>5230.567</v>
      </c>
      <c r="AQ46" s="18">
        <v>5266.2139999999999</v>
      </c>
    </row>
    <row r="47" spans="1:43" x14ac:dyDescent="0.25">
      <c r="A47" s="32" t="s">
        <v>118</v>
      </c>
      <c r="B47" s="3" t="s">
        <v>118</v>
      </c>
      <c r="C47" s="3" t="s">
        <v>349</v>
      </c>
      <c r="D47" s="3" t="s">
        <v>119</v>
      </c>
      <c r="E47" s="3" t="s">
        <v>120</v>
      </c>
      <c r="F47" s="2" t="s">
        <v>121</v>
      </c>
      <c r="G47">
        <v>45</v>
      </c>
      <c r="H47" s="5">
        <v>2178</v>
      </c>
      <c r="I47" s="5">
        <v>2216.9940000000001</v>
      </c>
      <c r="J47" s="5">
        <v>2520.6379999999999</v>
      </c>
      <c r="K47" s="4">
        <v>2539</v>
      </c>
      <c r="L47" s="4">
        <v>2557</v>
      </c>
      <c r="M47" s="4">
        <v>2568</v>
      </c>
      <c r="N47" s="4">
        <v>2578</v>
      </c>
      <c r="O47" s="4">
        <v>2588</v>
      </c>
      <c r="P47" s="4">
        <v>2594</v>
      </c>
      <c r="Q47" s="4">
        <v>2589</v>
      </c>
      <c r="R47" s="4">
        <v>2580</v>
      </c>
      <c r="S47" s="4">
        <v>2574</v>
      </c>
      <c r="T47" s="5">
        <v>2575.4749999999999</v>
      </c>
      <c r="U47" s="5">
        <v>2575.4749999999999</v>
      </c>
      <c r="V47" s="5">
        <v>2578.8969999999999</v>
      </c>
      <c r="W47" s="5">
        <v>2598.7330000000002</v>
      </c>
      <c r="X47" s="5">
        <v>2623.7339999999999</v>
      </c>
      <c r="Y47" s="5">
        <v>2655.1</v>
      </c>
      <c r="Z47" s="5">
        <v>2688.9920000000002</v>
      </c>
      <c r="AA47" s="5">
        <v>2722.6590000000001</v>
      </c>
      <c r="AB47" s="5">
        <v>2748.085</v>
      </c>
      <c r="AC47" s="5">
        <v>2777.0039999999999</v>
      </c>
      <c r="AD47" s="5">
        <v>2804.8339999999998</v>
      </c>
      <c r="AE47" s="5">
        <v>2828.4079999999999</v>
      </c>
      <c r="AF47" s="5">
        <v>2844.6579999999999</v>
      </c>
      <c r="AG47" s="18">
        <v>2844.6660000000002</v>
      </c>
      <c r="AH47" s="18">
        <v>2848.31</v>
      </c>
      <c r="AI47" s="18">
        <v>2853.3130000000001</v>
      </c>
      <c r="AJ47" s="18">
        <v>2858.643</v>
      </c>
      <c r="AK47" s="18">
        <v>2867.6779999999999</v>
      </c>
      <c r="AL47" s="18">
        <v>2886.0059999999999</v>
      </c>
      <c r="AM47" s="18">
        <v>2900.116</v>
      </c>
      <c r="AN47" s="18">
        <v>2897.15</v>
      </c>
      <c r="AO47" s="18">
        <v>2921.723</v>
      </c>
      <c r="AP47" s="18">
        <v>2940.212</v>
      </c>
      <c r="AQ47" s="18">
        <v>2951.9960000000001</v>
      </c>
    </row>
    <row r="48" spans="1:43" x14ac:dyDescent="0.25">
      <c r="A48" s="32" t="s">
        <v>122</v>
      </c>
      <c r="B48" s="3" t="s">
        <v>123</v>
      </c>
      <c r="C48" s="3" t="s">
        <v>350</v>
      </c>
      <c r="D48" s="3" t="s">
        <v>124</v>
      </c>
      <c r="E48" s="3" t="s">
        <v>125</v>
      </c>
      <c r="F48" s="2" t="s">
        <v>126</v>
      </c>
      <c r="G48">
        <v>26</v>
      </c>
      <c r="H48" s="5">
        <v>4320</v>
      </c>
      <c r="I48" s="5">
        <v>4677.6229999999996</v>
      </c>
      <c r="J48" s="5">
        <v>4916.6859999999997</v>
      </c>
      <c r="K48" s="4">
        <v>4932</v>
      </c>
      <c r="L48" s="4">
        <v>4929</v>
      </c>
      <c r="M48" s="4">
        <v>4944</v>
      </c>
      <c r="N48" s="4">
        <v>4975</v>
      </c>
      <c r="O48" s="4">
        <v>5000</v>
      </c>
      <c r="P48" s="4">
        <v>5023</v>
      </c>
      <c r="Q48" s="4">
        <v>5057</v>
      </c>
      <c r="R48" s="4">
        <v>5082</v>
      </c>
      <c r="S48" s="4">
        <v>5096</v>
      </c>
      <c r="T48" s="5">
        <v>5116.9009999999998</v>
      </c>
      <c r="U48" s="5">
        <v>5116.9009999999998</v>
      </c>
      <c r="V48" s="5">
        <v>5128.88</v>
      </c>
      <c r="W48" s="5">
        <v>5170.8</v>
      </c>
      <c r="X48" s="5">
        <v>5217.1009999999997</v>
      </c>
      <c r="Y48" s="5">
        <v>5271.1750000000002</v>
      </c>
      <c r="Z48" s="5">
        <v>5324.4970000000003</v>
      </c>
      <c r="AA48" s="5">
        <v>5378.2470000000003</v>
      </c>
      <c r="AB48" s="5">
        <v>5431.5529999999999</v>
      </c>
      <c r="AC48" s="5">
        <v>5481.1930000000002</v>
      </c>
      <c r="AD48" s="5">
        <v>5521.7650000000003</v>
      </c>
      <c r="AE48" s="5">
        <v>5561.9480000000003</v>
      </c>
      <c r="AF48" s="5">
        <v>5595.2110000000002</v>
      </c>
      <c r="AG48" s="18">
        <v>5596.6840000000002</v>
      </c>
      <c r="AH48" s="18">
        <v>5606.0649999999996</v>
      </c>
      <c r="AI48" s="18">
        <v>5643.9859999999999</v>
      </c>
      <c r="AJ48" s="18">
        <v>5680.8519999999999</v>
      </c>
      <c r="AK48" s="18">
        <v>5714.8469999999998</v>
      </c>
      <c r="AL48" s="18">
        <v>5758.4440000000004</v>
      </c>
      <c r="AM48" s="18">
        <v>5806.6390000000001</v>
      </c>
      <c r="AN48" s="18">
        <v>5861.5720000000001</v>
      </c>
      <c r="AO48" s="18">
        <v>5909.8239999999996</v>
      </c>
      <c r="AP48" s="18">
        <v>5956.335</v>
      </c>
      <c r="AQ48" s="18">
        <v>5987.58</v>
      </c>
    </row>
    <row r="49" spans="1:43" x14ac:dyDescent="0.25">
      <c r="A49" s="32" t="s">
        <v>127</v>
      </c>
      <c r="B49" s="3" t="s">
        <v>127</v>
      </c>
      <c r="C49" s="3" t="s">
        <v>351</v>
      </c>
      <c r="D49" s="3" t="s">
        <v>128</v>
      </c>
      <c r="E49" s="3" t="s">
        <v>129</v>
      </c>
      <c r="F49" s="2" t="s">
        <v>130</v>
      </c>
      <c r="G49">
        <v>52</v>
      </c>
      <c r="H49" s="5">
        <v>675</v>
      </c>
      <c r="I49" s="5">
        <v>694.40899999999999</v>
      </c>
      <c r="J49" s="5">
        <v>786.69</v>
      </c>
      <c r="K49" s="4">
        <v>795</v>
      </c>
      <c r="L49" s="4">
        <v>804</v>
      </c>
      <c r="M49" s="4">
        <v>814</v>
      </c>
      <c r="N49" s="4">
        <v>821</v>
      </c>
      <c r="O49" s="4">
        <v>822</v>
      </c>
      <c r="P49" s="4">
        <v>814</v>
      </c>
      <c r="Q49" s="4">
        <v>805</v>
      </c>
      <c r="R49" s="4">
        <v>800</v>
      </c>
      <c r="S49" s="4">
        <v>800</v>
      </c>
      <c r="T49" s="5">
        <v>799.06500000000005</v>
      </c>
      <c r="U49" s="5">
        <v>799.06500000000005</v>
      </c>
      <c r="V49" s="5">
        <v>800.20399999999995</v>
      </c>
      <c r="W49" s="5">
        <v>809.68</v>
      </c>
      <c r="X49" s="5">
        <v>825.77</v>
      </c>
      <c r="Y49" s="5">
        <v>844.76099999999997</v>
      </c>
      <c r="Z49" s="5">
        <v>861.30600000000004</v>
      </c>
      <c r="AA49" s="5">
        <v>876.553</v>
      </c>
      <c r="AB49" s="5">
        <v>886.25400000000002</v>
      </c>
      <c r="AC49" s="5">
        <v>889.86500000000001</v>
      </c>
      <c r="AD49" s="5">
        <v>892.43100000000004</v>
      </c>
      <c r="AE49" s="5">
        <v>897.50699999999995</v>
      </c>
      <c r="AF49" s="5">
        <v>902.19500000000005</v>
      </c>
      <c r="AG49" s="18">
        <v>902.19</v>
      </c>
      <c r="AH49" s="18">
        <v>903.29300000000001</v>
      </c>
      <c r="AI49" s="18">
        <v>905.87300000000005</v>
      </c>
      <c r="AJ49" s="18">
        <v>909.86800000000005</v>
      </c>
      <c r="AK49" s="18">
        <v>916.75</v>
      </c>
      <c r="AL49" s="18">
        <v>925.88699999999994</v>
      </c>
      <c r="AM49" s="18">
        <v>934.80100000000004</v>
      </c>
      <c r="AN49" s="18">
        <v>946.23</v>
      </c>
      <c r="AO49" s="18">
        <v>957.22500000000002</v>
      </c>
      <c r="AP49" s="18">
        <v>968.03499999999997</v>
      </c>
      <c r="AQ49" s="18">
        <v>974.98900000000003</v>
      </c>
    </row>
    <row r="50" spans="1:43" x14ac:dyDescent="0.25">
      <c r="A50" s="32" t="s">
        <v>131</v>
      </c>
      <c r="B50" s="3" t="s">
        <v>131</v>
      </c>
      <c r="C50" s="3" t="s">
        <v>352</v>
      </c>
      <c r="D50" s="3" t="s">
        <v>132</v>
      </c>
      <c r="E50" s="3" t="s">
        <v>133</v>
      </c>
      <c r="F50" s="2" t="s">
        <v>134</v>
      </c>
      <c r="G50">
        <v>29</v>
      </c>
      <c r="H50" s="5">
        <v>1411</v>
      </c>
      <c r="I50" s="5">
        <v>1485.3330000000001</v>
      </c>
      <c r="J50" s="5">
        <v>1569.825</v>
      </c>
      <c r="K50" s="4">
        <v>1579</v>
      </c>
      <c r="L50" s="4">
        <v>1582</v>
      </c>
      <c r="M50" s="4">
        <v>1584</v>
      </c>
      <c r="N50" s="4">
        <v>1589</v>
      </c>
      <c r="O50" s="4">
        <v>1585</v>
      </c>
      <c r="P50" s="4">
        <v>1574</v>
      </c>
      <c r="Q50" s="4">
        <v>1567</v>
      </c>
      <c r="R50" s="4">
        <v>1571</v>
      </c>
      <c r="S50" s="4">
        <v>1575</v>
      </c>
      <c r="T50" s="5">
        <v>1578.4169999999999</v>
      </c>
      <c r="U50" s="5">
        <v>1578.4169999999999</v>
      </c>
      <c r="V50" s="5">
        <v>1581.66</v>
      </c>
      <c r="W50" s="5">
        <v>1595.9190000000001</v>
      </c>
      <c r="X50" s="5">
        <v>1611.6869999999999</v>
      </c>
      <c r="Y50" s="5">
        <v>1625.59</v>
      </c>
      <c r="Z50" s="5">
        <v>1639.0409999999999</v>
      </c>
      <c r="AA50" s="5">
        <v>1656.992</v>
      </c>
      <c r="AB50" s="5">
        <v>1673.74</v>
      </c>
      <c r="AC50" s="5">
        <v>1686.4179999999999</v>
      </c>
      <c r="AD50" s="5">
        <v>1695.816</v>
      </c>
      <c r="AE50" s="5">
        <v>1704.7639999999999</v>
      </c>
      <c r="AF50" s="5">
        <v>1711.2629999999999</v>
      </c>
      <c r="AG50" s="18">
        <v>1711.2650000000001</v>
      </c>
      <c r="AH50" s="18">
        <v>1713.345</v>
      </c>
      <c r="AI50" s="18">
        <v>1717.9480000000001</v>
      </c>
      <c r="AJ50" s="18">
        <v>1725.0830000000001</v>
      </c>
      <c r="AK50" s="18">
        <v>1733.68</v>
      </c>
      <c r="AL50" s="18">
        <v>1742.184</v>
      </c>
      <c r="AM50" s="18">
        <v>1751.721</v>
      </c>
      <c r="AN50" s="18">
        <v>1760.4349999999999</v>
      </c>
      <c r="AO50" s="18">
        <v>1769.912</v>
      </c>
      <c r="AP50" s="18">
        <v>1781.9490000000001</v>
      </c>
      <c r="AQ50" s="18">
        <v>1796.6189999999999</v>
      </c>
    </row>
    <row r="51" spans="1:43" x14ac:dyDescent="0.25">
      <c r="A51" s="32" t="s">
        <v>135</v>
      </c>
      <c r="B51" s="3" t="s">
        <v>135</v>
      </c>
      <c r="C51" s="3" t="s">
        <v>353</v>
      </c>
      <c r="D51" s="3" t="s">
        <v>136</v>
      </c>
      <c r="E51" s="3" t="s">
        <v>137</v>
      </c>
      <c r="F51" s="2" t="s">
        <v>138</v>
      </c>
      <c r="G51">
        <v>59</v>
      </c>
      <c r="H51" s="5">
        <v>285</v>
      </c>
      <c r="I51" s="5">
        <v>488.738</v>
      </c>
      <c r="J51" s="5">
        <v>800.49300000000005</v>
      </c>
      <c r="K51" s="4">
        <v>848</v>
      </c>
      <c r="L51" s="4">
        <v>882</v>
      </c>
      <c r="M51" s="4">
        <v>902</v>
      </c>
      <c r="N51" s="4">
        <v>925</v>
      </c>
      <c r="O51" s="4">
        <v>951</v>
      </c>
      <c r="P51" s="4">
        <v>981</v>
      </c>
      <c r="Q51" s="4">
        <v>1023</v>
      </c>
      <c r="R51" s="4">
        <v>1075</v>
      </c>
      <c r="S51" s="4">
        <v>1137</v>
      </c>
      <c r="T51" s="5">
        <v>1201.675</v>
      </c>
      <c r="U51" s="5">
        <v>1201.675</v>
      </c>
      <c r="V51" s="5">
        <v>1220.6949999999999</v>
      </c>
      <c r="W51" s="5">
        <v>1296.171</v>
      </c>
      <c r="X51" s="5">
        <v>1351.367</v>
      </c>
      <c r="Y51" s="5">
        <v>1411.2149999999999</v>
      </c>
      <c r="Z51" s="5">
        <v>1499.298</v>
      </c>
      <c r="AA51" s="5">
        <v>1581.578</v>
      </c>
      <c r="AB51" s="5">
        <v>1666.32</v>
      </c>
      <c r="AC51" s="5">
        <v>1764.104</v>
      </c>
      <c r="AD51" s="5">
        <v>1853.191</v>
      </c>
      <c r="AE51" s="5">
        <v>1934.7180000000001</v>
      </c>
      <c r="AF51" s="5">
        <v>1998.2570000000001</v>
      </c>
      <c r="AG51" s="18">
        <v>1998.26</v>
      </c>
      <c r="AH51" s="18">
        <v>2018.211</v>
      </c>
      <c r="AI51" s="18">
        <v>2094.509</v>
      </c>
      <c r="AJ51" s="18">
        <v>2166.2139999999999</v>
      </c>
      <c r="AK51" s="18">
        <v>2236.9490000000001</v>
      </c>
      <c r="AL51" s="18">
        <v>2328.703</v>
      </c>
      <c r="AM51" s="18">
        <v>2408.8040000000001</v>
      </c>
      <c r="AN51" s="18">
        <v>2493.4050000000002</v>
      </c>
      <c r="AO51" s="18">
        <v>2567.752</v>
      </c>
      <c r="AP51" s="18">
        <v>2615.7719999999999</v>
      </c>
      <c r="AQ51" s="18">
        <v>2643.085</v>
      </c>
    </row>
    <row r="52" spans="1:43" x14ac:dyDescent="0.25">
      <c r="A52" s="32" t="s">
        <v>139</v>
      </c>
      <c r="B52" s="3" t="s">
        <v>139</v>
      </c>
      <c r="C52" s="3" t="s">
        <v>354</v>
      </c>
      <c r="D52" s="3" t="s">
        <v>140</v>
      </c>
      <c r="E52" s="3" t="s">
        <v>141</v>
      </c>
      <c r="F52" s="2" t="s">
        <v>142</v>
      </c>
      <c r="G52">
        <v>8</v>
      </c>
      <c r="H52" s="5">
        <v>607</v>
      </c>
      <c r="I52" s="5">
        <v>737.68100000000004</v>
      </c>
      <c r="J52" s="5">
        <v>920.61</v>
      </c>
      <c r="K52" s="4">
        <v>937</v>
      </c>
      <c r="L52" s="4">
        <v>948</v>
      </c>
      <c r="M52" s="4">
        <v>958</v>
      </c>
      <c r="N52" s="4">
        <v>977</v>
      </c>
      <c r="O52" s="4">
        <v>997</v>
      </c>
      <c r="P52" s="4">
        <v>1025</v>
      </c>
      <c r="Q52" s="4">
        <v>1054</v>
      </c>
      <c r="R52" s="4">
        <v>1083</v>
      </c>
      <c r="S52" s="4">
        <v>1105</v>
      </c>
      <c r="T52" s="5">
        <v>1109.252</v>
      </c>
      <c r="U52" s="5">
        <v>1109.252</v>
      </c>
      <c r="V52" s="5">
        <v>1112.384</v>
      </c>
      <c r="W52" s="5">
        <v>1109.9290000000001</v>
      </c>
      <c r="X52" s="5">
        <v>1117.7840000000001</v>
      </c>
      <c r="Y52" s="5">
        <v>1129.4580000000001</v>
      </c>
      <c r="Z52" s="5">
        <v>1142.56</v>
      </c>
      <c r="AA52" s="5">
        <v>1157.5609999999999</v>
      </c>
      <c r="AB52" s="5">
        <v>1174.7190000000001</v>
      </c>
      <c r="AC52" s="5">
        <v>1189.425</v>
      </c>
      <c r="AD52" s="5">
        <v>1205.94</v>
      </c>
      <c r="AE52" s="5">
        <v>1222.0139999999999</v>
      </c>
      <c r="AF52" s="5">
        <v>1235.7860000000001</v>
      </c>
      <c r="AG52" s="18">
        <v>1235.7909999999999</v>
      </c>
      <c r="AH52" s="18">
        <v>1240.4459999999999</v>
      </c>
      <c r="AI52" s="18">
        <v>1256.8789999999999</v>
      </c>
      <c r="AJ52" s="18">
        <v>1271.163</v>
      </c>
      <c r="AK52" s="18">
        <v>1281.8710000000001</v>
      </c>
      <c r="AL52" s="18">
        <v>1292.7660000000001</v>
      </c>
      <c r="AM52" s="18">
        <v>1301.415</v>
      </c>
      <c r="AN52" s="18">
        <v>1311.894</v>
      </c>
      <c r="AO52" s="18">
        <v>1317.3430000000001</v>
      </c>
      <c r="AP52" s="18">
        <v>1321.8720000000001</v>
      </c>
      <c r="AQ52" s="18">
        <v>1324.575</v>
      </c>
    </row>
    <row r="53" spans="1:43" x14ac:dyDescent="0.25">
      <c r="A53" s="32" t="s">
        <v>143</v>
      </c>
      <c r="B53" s="3" t="s">
        <v>144</v>
      </c>
      <c r="C53" s="3" t="s">
        <v>355</v>
      </c>
      <c r="D53" s="3" t="s">
        <v>145</v>
      </c>
      <c r="E53" s="3" t="s">
        <v>146</v>
      </c>
      <c r="F53" s="2" t="s">
        <v>147</v>
      </c>
      <c r="G53">
        <v>15</v>
      </c>
      <c r="H53" s="5">
        <v>6067</v>
      </c>
      <c r="I53" s="5">
        <v>7171.1120000000001</v>
      </c>
      <c r="J53" s="5">
        <v>7364.8230000000003</v>
      </c>
      <c r="K53" s="4">
        <v>7407</v>
      </c>
      <c r="L53" s="4">
        <v>7431</v>
      </c>
      <c r="M53" s="4">
        <v>7468</v>
      </c>
      <c r="N53" s="4">
        <v>7515</v>
      </c>
      <c r="O53" s="4">
        <v>7566</v>
      </c>
      <c r="P53" s="4">
        <v>7622</v>
      </c>
      <c r="Q53" s="4">
        <v>7671</v>
      </c>
      <c r="R53" s="4">
        <v>7712</v>
      </c>
      <c r="S53" s="4">
        <v>7726</v>
      </c>
      <c r="T53" s="5">
        <v>7730.1880000000001</v>
      </c>
      <c r="U53" s="5">
        <v>7747.75</v>
      </c>
      <c r="V53" s="5">
        <v>7762.9629999999997</v>
      </c>
      <c r="W53" s="5">
        <v>7814.6760000000004</v>
      </c>
      <c r="X53" s="5">
        <v>7880.5079999999998</v>
      </c>
      <c r="Y53" s="5">
        <v>7948.915</v>
      </c>
      <c r="Z53" s="5">
        <v>8014.3059999999996</v>
      </c>
      <c r="AA53" s="5">
        <v>8083.2420000000002</v>
      </c>
      <c r="AB53" s="5">
        <v>8149.5959999999995</v>
      </c>
      <c r="AC53" s="5">
        <v>8218.8080000000009</v>
      </c>
      <c r="AD53" s="5">
        <v>8287.4179999999997</v>
      </c>
      <c r="AE53" s="5">
        <v>8359.5920000000006</v>
      </c>
      <c r="AF53" s="5">
        <v>8414.35</v>
      </c>
      <c r="AG53" s="18">
        <v>8414.3780000000006</v>
      </c>
      <c r="AH53" s="18">
        <v>8430.9210000000003</v>
      </c>
      <c r="AI53" s="18">
        <v>8489.4689999999991</v>
      </c>
      <c r="AJ53" s="18">
        <v>8544.1149999999998</v>
      </c>
      <c r="AK53" s="18">
        <v>8583.4809999999998</v>
      </c>
      <c r="AL53" s="18">
        <v>8611.5300000000007</v>
      </c>
      <c r="AM53" s="18">
        <v>8621.8369999999995</v>
      </c>
      <c r="AN53" s="18">
        <v>8623.7209999999995</v>
      </c>
      <c r="AO53" s="18">
        <v>8636.0429999999997</v>
      </c>
      <c r="AP53" s="18">
        <v>8663.3979999999992</v>
      </c>
      <c r="AQ53" s="18">
        <v>8707.7389999999996</v>
      </c>
    </row>
    <row r="54" spans="1:43" x14ac:dyDescent="0.25">
      <c r="A54" s="32" t="s">
        <v>148</v>
      </c>
      <c r="B54" s="3" t="s">
        <v>148</v>
      </c>
      <c r="C54" s="3" t="s">
        <v>356</v>
      </c>
      <c r="D54" s="3" t="s">
        <v>149</v>
      </c>
      <c r="E54" s="3" t="s">
        <v>150</v>
      </c>
      <c r="F54" s="2" t="s">
        <v>151</v>
      </c>
      <c r="G54">
        <v>56</v>
      </c>
      <c r="H54" s="5">
        <v>951</v>
      </c>
      <c r="I54" s="5">
        <v>1017.0549999999999</v>
      </c>
      <c r="J54" s="5">
        <v>1302.894</v>
      </c>
      <c r="K54" s="4">
        <v>1333</v>
      </c>
      <c r="L54" s="4">
        <v>1364</v>
      </c>
      <c r="M54" s="4">
        <v>1394</v>
      </c>
      <c r="N54" s="4">
        <v>1417</v>
      </c>
      <c r="O54" s="4">
        <v>1438</v>
      </c>
      <c r="P54" s="4">
        <v>1463</v>
      </c>
      <c r="Q54" s="4">
        <v>1479</v>
      </c>
      <c r="R54" s="4">
        <v>1490</v>
      </c>
      <c r="S54" s="4">
        <v>1504</v>
      </c>
      <c r="T54" s="5">
        <v>1515.069</v>
      </c>
      <c r="U54" s="5">
        <v>1515.069</v>
      </c>
      <c r="V54" s="5">
        <v>1521.5740000000001</v>
      </c>
      <c r="W54" s="5">
        <v>1555.3050000000001</v>
      </c>
      <c r="X54" s="5">
        <v>1595.442</v>
      </c>
      <c r="Y54" s="5">
        <v>1636.453</v>
      </c>
      <c r="Z54" s="5">
        <v>1682.3979999999999</v>
      </c>
      <c r="AA54" s="5">
        <v>1720.394</v>
      </c>
      <c r="AB54" s="5">
        <v>1752.326</v>
      </c>
      <c r="AC54" s="5">
        <v>1774.8389999999999</v>
      </c>
      <c r="AD54" s="5">
        <v>1793.4839999999999</v>
      </c>
      <c r="AE54" s="5">
        <v>1808.0820000000001</v>
      </c>
      <c r="AF54" s="5">
        <v>1819.046</v>
      </c>
      <c r="AG54" s="18">
        <v>1819.0409999999999</v>
      </c>
      <c r="AH54" s="18">
        <v>1820.8130000000001</v>
      </c>
      <c r="AI54" s="18">
        <v>1828.809</v>
      </c>
      <c r="AJ54" s="18">
        <v>1850.0350000000001</v>
      </c>
      <c r="AK54" s="18">
        <v>1869.683</v>
      </c>
      <c r="AL54" s="18">
        <v>1891.829</v>
      </c>
      <c r="AM54" s="18">
        <v>1916.538</v>
      </c>
      <c r="AN54" s="18">
        <v>1942.6079999999999</v>
      </c>
      <c r="AO54" s="18">
        <v>1968.731</v>
      </c>
      <c r="AP54" s="18">
        <v>1986.7629999999999</v>
      </c>
      <c r="AQ54" s="18">
        <v>2009.671</v>
      </c>
    </row>
    <row r="55" spans="1:43" x14ac:dyDescent="0.25">
      <c r="A55" s="32" t="s">
        <v>152</v>
      </c>
      <c r="B55" s="3" t="s">
        <v>152</v>
      </c>
      <c r="C55" s="3" t="s">
        <v>357</v>
      </c>
      <c r="D55" s="3" t="s">
        <v>153</v>
      </c>
      <c r="E55" s="3" t="s">
        <v>154</v>
      </c>
      <c r="F55" s="2" t="s">
        <v>155</v>
      </c>
      <c r="G55">
        <v>14</v>
      </c>
      <c r="H55" s="5">
        <v>16782</v>
      </c>
      <c r="I55" s="5">
        <v>18241.391</v>
      </c>
      <c r="J55" s="5">
        <v>17558.072</v>
      </c>
      <c r="K55" s="4">
        <v>17568</v>
      </c>
      <c r="L55" s="4">
        <v>17590</v>
      </c>
      <c r="M55" s="4">
        <v>17687</v>
      </c>
      <c r="N55" s="4">
        <v>17746</v>
      </c>
      <c r="O55" s="4">
        <v>17792</v>
      </c>
      <c r="P55" s="4">
        <v>17833</v>
      </c>
      <c r="Q55" s="4">
        <v>17869</v>
      </c>
      <c r="R55" s="4">
        <v>17941</v>
      </c>
      <c r="S55" s="4">
        <v>17983</v>
      </c>
      <c r="T55" s="5">
        <v>17990.777999999998</v>
      </c>
      <c r="U55" s="5">
        <v>17990.777999999998</v>
      </c>
      <c r="V55" s="5">
        <v>18020.784</v>
      </c>
      <c r="W55" s="5">
        <v>18122.509999999998</v>
      </c>
      <c r="X55" s="5">
        <v>18246.652999999998</v>
      </c>
      <c r="Y55" s="5">
        <v>18374.954000000002</v>
      </c>
      <c r="Z55" s="5">
        <v>18459.47</v>
      </c>
      <c r="AA55" s="5">
        <v>18524.103999999999</v>
      </c>
      <c r="AB55" s="5">
        <v>18588.46</v>
      </c>
      <c r="AC55" s="5">
        <v>18656.545999999998</v>
      </c>
      <c r="AD55" s="5">
        <v>18755.905999999999</v>
      </c>
      <c r="AE55" s="5">
        <v>18882.724999999999</v>
      </c>
      <c r="AF55" s="5">
        <v>18976.456999999999</v>
      </c>
      <c r="AG55" s="18">
        <v>18976.811000000002</v>
      </c>
      <c r="AH55" s="18">
        <v>18998.044000000002</v>
      </c>
      <c r="AI55" s="18">
        <v>19088.977999999999</v>
      </c>
      <c r="AJ55" s="18">
        <v>19161.873</v>
      </c>
      <c r="AK55" s="18">
        <v>19231.100999999999</v>
      </c>
      <c r="AL55" s="18">
        <v>19297.933000000001</v>
      </c>
      <c r="AM55" s="18">
        <v>19330.891</v>
      </c>
      <c r="AN55" s="18">
        <v>19356.563999999998</v>
      </c>
      <c r="AO55" s="18">
        <v>19422.776999999998</v>
      </c>
      <c r="AP55" s="18">
        <v>19467.789000000001</v>
      </c>
      <c r="AQ55" s="18">
        <v>19541.453000000001</v>
      </c>
    </row>
    <row r="56" spans="1:43" x14ac:dyDescent="0.25">
      <c r="A56" s="32" t="s">
        <v>156</v>
      </c>
      <c r="B56" s="3" t="s">
        <v>156</v>
      </c>
      <c r="C56" s="3" t="s">
        <v>358</v>
      </c>
      <c r="D56" s="3" t="s">
        <v>157</v>
      </c>
      <c r="E56" s="3" t="s">
        <v>158</v>
      </c>
      <c r="F56" s="2" t="s">
        <v>159</v>
      </c>
      <c r="G56">
        <v>37</v>
      </c>
      <c r="H56" s="5">
        <v>4556</v>
      </c>
      <c r="I56" s="5">
        <v>5084.4110000000001</v>
      </c>
      <c r="J56" s="5">
        <v>5881.7659999999996</v>
      </c>
      <c r="K56" s="4">
        <v>5957</v>
      </c>
      <c r="L56" s="4">
        <v>6019</v>
      </c>
      <c r="M56" s="4">
        <v>6077</v>
      </c>
      <c r="N56" s="4">
        <v>6164</v>
      </c>
      <c r="O56" s="4">
        <v>6254</v>
      </c>
      <c r="P56" s="4">
        <v>6322</v>
      </c>
      <c r="Q56" s="4">
        <v>6404</v>
      </c>
      <c r="R56" s="4">
        <v>6481</v>
      </c>
      <c r="S56" s="4">
        <v>6565</v>
      </c>
      <c r="T56" s="5">
        <v>6632.4480000000003</v>
      </c>
      <c r="U56" s="5">
        <v>6632.4480000000003</v>
      </c>
      <c r="V56" s="5">
        <v>6664.0159999999996</v>
      </c>
      <c r="W56" s="5">
        <v>6784.28</v>
      </c>
      <c r="X56" s="5">
        <v>6897.2139999999999</v>
      </c>
      <c r="Y56" s="5">
        <v>7042.8180000000002</v>
      </c>
      <c r="Z56" s="5">
        <v>7187.3980000000001</v>
      </c>
      <c r="AA56" s="5">
        <v>7344.674</v>
      </c>
      <c r="AB56" s="5">
        <v>7500.67</v>
      </c>
      <c r="AC56" s="5">
        <v>7656.8249999999998</v>
      </c>
      <c r="AD56" s="5">
        <v>7809.1210000000001</v>
      </c>
      <c r="AE56" s="5">
        <v>7949.3609999999999</v>
      </c>
      <c r="AF56" s="5">
        <v>8049.3130000000001</v>
      </c>
      <c r="AG56" s="18">
        <v>8046.4059999999999</v>
      </c>
      <c r="AH56" s="18">
        <v>8079.3829999999998</v>
      </c>
      <c r="AI56" s="18">
        <v>8203.4509999999991</v>
      </c>
      <c r="AJ56" s="18">
        <v>8316.6170000000002</v>
      </c>
      <c r="AK56" s="18">
        <v>8416.4509999999991</v>
      </c>
      <c r="AL56" s="18">
        <v>8531.2829999999994</v>
      </c>
      <c r="AM56" s="18">
        <v>8669.4519999999993</v>
      </c>
      <c r="AN56" s="18">
        <v>8866.9770000000008</v>
      </c>
      <c r="AO56" s="18">
        <v>9064.0740000000005</v>
      </c>
      <c r="AP56" s="18">
        <v>9247.134</v>
      </c>
      <c r="AQ56" s="18">
        <v>9380.884</v>
      </c>
    </row>
    <row r="57" spans="1:43" x14ac:dyDescent="0.25">
      <c r="A57" s="32" t="s">
        <v>160</v>
      </c>
      <c r="B57" s="3" t="s">
        <v>160</v>
      </c>
      <c r="C57" s="3" t="s">
        <v>359</v>
      </c>
      <c r="D57" s="3" t="s">
        <v>161</v>
      </c>
      <c r="E57" s="3" t="s">
        <v>162</v>
      </c>
      <c r="F57" s="2" t="s">
        <v>163</v>
      </c>
      <c r="G57">
        <v>27</v>
      </c>
      <c r="H57" s="5">
        <v>632</v>
      </c>
      <c r="I57" s="5">
        <v>617.79200000000003</v>
      </c>
      <c r="J57" s="5">
        <v>652.71699999999998</v>
      </c>
      <c r="K57" s="4">
        <v>660</v>
      </c>
      <c r="L57" s="4">
        <v>669</v>
      </c>
      <c r="M57" s="4">
        <v>677</v>
      </c>
      <c r="N57" s="4">
        <v>680</v>
      </c>
      <c r="O57" s="4">
        <v>677</v>
      </c>
      <c r="P57" s="4">
        <v>669</v>
      </c>
      <c r="Q57" s="4">
        <v>661</v>
      </c>
      <c r="R57" s="4">
        <v>655</v>
      </c>
      <c r="S57" s="4">
        <v>646</v>
      </c>
      <c r="T57" s="5">
        <v>638.79999999999995</v>
      </c>
      <c r="U57" s="5">
        <v>638.79999999999995</v>
      </c>
      <c r="V57" s="5">
        <v>637.68499999999995</v>
      </c>
      <c r="W57" s="5">
        <v>635.75300000000004</v>
      </c>
      <c r="X57" s="5">
        <v>638.22299999999996</v>
      </c>
      <c r="Y57" s="5">
        <v>641.21600000000001</v>
      </c>
      <c r="Z57" s="5">
        <v>644.80399999999997</v>
      </c>
      <c r="AA57" s="5">
        <v>647.83199999999999</v>
      </c>
      <c r="AB57" s="5">
        <v>650.38199999999995</v>
      </c>
      <c r="AC57" s="5">
        <v>649.71600000000001</v>
      </c>
      <c r="AD57" s="5">
        <v>647.53200000000004</v>
      </c>
      <c r="AE57" s="5">
        <v>644.25900000000001</v>
      </c>
      <c r="AF57" s="5">
        <v>642.20000000000005</v>
      </c>
      <c r="AG57" s="18">
        <v>642.19500000000005</v>
      </c>
      <c r="AH57" s="18">
        <v>641.20000000000005</v>
      </c>
      <c r="AI57" s="18">
        <v>636.26700000000005</v>
      </c>
      <c r="AJ57" s="18">
        <v>633.61699999999996</v>
      </c>
      <c r="AK57" s="18">
        <v>632.80899999999997</v>
      </c>
      <c r="AL57" s="18">
        <v>636.303</v>
      </c>
      <c r="AM57" s="18">
        <v>635.36500000000001</v>
      </c>
      <c r="AN57" s="18">
        <v>636.77099999999996</v>
      </c>
      <c r="AO57" s="18">
        <v>638.202</v>
      </c>
      <c r="AP57" s="18">
        <v>641.42100000000005</v>
      </c>
      <c r="AQ57" s="18">
        <v>646.84400000000005</v>
      </c>
    </row>
    <row r="58" spans="1:43" x14ac:dyDescent="0.25">
      <c r="A58" s="32" t="s">
        <v>164</v>
      </c>
      <c r="B58" s="3" t="s">
        <v>165</v>
      </c>
      <c r="C58" s="3" t="s">
        <v>360</v>
      </c>
      <c r="D58" s="3" t="s">
        <v>166</v>
      </c>
      <c r="E58" s="3" t="s">
        <v>167</v>
      </c>
      <c r="F58" s="2" t="s">
        <v>168</v>
      </c>
      <c r="G58">
        <v>18</v>
      </c>
      <c r="H58" s="5">
        <v>9706</v>
      </c>
      <c r="I58" s="5">
        <v>10657.423000000001</v>
      </c>
      <c r="J58" s="5">
        <v>10797.63</v>
      </c>
      <c r="K58" s="4">
        <v>10788</v>
      </c>
      <c r="L58" s="4">
        <v>10757</v>
      </c>
      <c r="M58" s="4">
        <v>10738</v>
      </c>
      <c r="N58" s="4">
        <v>10738</v>
      </c>
      <c r="O58" s="4">
        <v>10735</v>
      </c>
      <c r="P58" s="4">
        <v>10730</v>
      </c>
      <c r="Q58" s="4">
        <v>10760</v>
      </c>
      <c r="R58" s="4">
        <v>10799</v>
      </c>
      <c r="S58" s="4">
        <v>10829</v>
      </c>
      <c r="T58" s="5">
        <v>10847.115</v>
      </c>
      <c r="U58" s="5">
        <v>10847.115</v>
      </c>
      <c r="V58" s="5">
        <v>10864.162</v>
      </c>
      <c r="W58" s="5">
        <v>10945.762000000001</v>
      </c>
      <c r="X58" s="5">
        <v>11029.431</v>
      </c>
      <c r="Y58" s="5">
        <v>11101.14</v>
      </c>
      <c r="Z58" s="5">
        <v>11152.454</v>
      </c>
      <c r="AA58" s="5">
        <v>11202.751</v>
      </c>
      <c r="AB58" s="5">
        <v>11242.826999999999</v>
      </c>
      <c r="AC58" s="5">
        <v>11277.357</v>
      </c>
      <c r="AD58" s="5">
        <v>11311.536</v>
      </c>
      <c r="AE58" s="5">
        <v>11335.454</v>
      </c>
      <c r="AF58" s="5">
        <v>11353.14</v>
      </c>
      <c r="AG58" s="18">
        <v>11353.15</v>
      </c>
      <c r="AH58" s="18">
        <v>11363.843999999999</v>
      </c>
      <c r="AI58" s="18">
        <v>11396.874</v>
      </c>
      <c r="AJ58" s="18">
        <v>11420.981</v>
      </c>
      <c r="AK58" s="18">
        <v>11445.18</v>
      </c>
      <c r="AL58" s="18">
        <v>11464.593000000001</v>
      </c>
      <c r="AM58" s="18">
        <v>11475.262000000001</v>
      </c>
      <c r="AN58" s="18">
        <v>11492.495000000001</v>
      </c>
      <c r="AO58" s="18">
        <v>11520.815000000001</v>
      </c>
      <c r="AP58" s="18">
        <v>11528.072</v>
      </c>
      <c r="AQ58" s="18">
        <v>11542.645</v>
      </c>
    </row>
    <row r="59" spans="1:43" x14ac:dyDescent="0.25">
      <c r="A59" s="32" t="s">
        <v>169</v>
      </c>
      <c r="B59" s="3" t="s">
        <v>169</v>
      </c>
      <c r="C59" s="3" t="s">
        <v>361</v>
      </c>
      <c r="D59" s="3" t="s">
        <v>170</v>
      </c>
      <c r="E59" s="3" t="s">
        <v>171</v>
      </c>
      <c r="F59" s="2" t="s">
        <v>172</v>
      </c>
      <c r="G59">
        <v>49</v>
      </c>
      <c r="H59" s="5">
        <v>2328</v>
      </c>
      <c r="I59" s="5">
        <v>2559.4630000000002</v>
      </c>
      <c r="J59" s="5">
        <v>3025.29</v>
      </c>
      <c r="K59" s="4">
        <v>3096</v>
      </c>
      <c r="L59" s="4">
        <v>3206</v>
      </c>
      <c r="M59" s="4">
        <v>3290</v>
      </c>
      <c r="N59" s="4">
        <v>3286</v>
      </c>
      <c r="O59" s="4">
        <v>3271</v>
      </c>
      <c r="P59" s="4">
        <v>3253</v>
      </c>
      <c r="Q59" s="4">
        <v>3210</v>
      </c>
      <c r="R59" s="4">
        <v>3167</v>
      </c>
      <c r="S59" s="4">
        <v>3150</v>
      </c>
      <c r="T59" s="5">
        <v>3145.576</v>
      </c>
      <c r="U59" s="5">
        <v>3145.576</v>
      </c>
      <c r="V59" s="5">
        <v>3148.8249999999998</v>
      </c>
      <c r="W59" s="5">
        <v>3175.44</v>
      </c>
      <c r="X59" s="5">
        <v>3220.5169999999998</v>
      </c>
      <c r="Y59" s="5">
        <v>3252.2849999999999</v>
      </c>
      <c r="Z59" s="5">
        <v>3280.94</v>
      </c>
      <c r="AA59" s="5">
        <v>3308.2080000000001</v>
      </c>
      <c r="AB59" s="5">
        <v>3340.1289999999999</v>
      </c>
      <c r="AC59" s="5">
        <v>3372.9169999999999</v>
      </c>
      <c r="AD59" s="5">
        <v>3405.194</v>
      </c>
      <c r="AE59" s="5">
        <v>3437.1469999999999</v>
      </c>
      <c r="AF59" s="5">
        <v>3450.654</v>
      </c>
      <c r="AG59" s="18">
        <v>3450.6379999999999</v>
      </c>
      <c r="AH59" s="18">
        <v>3453.9430000000002</v>
      </c>
      <c r="AI59" s="18">
        <v>3464.7289999999998</v>
      </c>
      <c r="AJ59" s="18">
        <v>3484.7539999999999</v>
      </c>
      <c r="AK59" s="18">
        <v>3498.6869999999999</v>
      </c>
      <c r="AL59" s="18">
        <v>3514.4490000000001</v>
      </c>
      <c r="AM59" s="18">
        <v>3532.7689999999998</v>
      </c>
      <c r="AN59" s="18">
        <v>3574.3339999999998</v>
      </c>
      <c r="AO59" s="18">
        <v>3612.1860000000001</v>
      </c>
      <c r="AP59" s="18">
        <v>3644.0250000000001</v>
      </c>
      <c r="AQ59" s="18">
        <v>3687.05</v>
      </c>
    </row>
    <row r="60" spans="1:43" x14ac:dyDescent="0.25">
      <c r="A60" s="32" t="s">
        <v>173</v>
      </c>
      <c r="B60" s="3" t="s">
        <v>173</v>
      </c>
      <c r="C60" s="3" t="s">
        <v>362</v>
      </c>
      <c r="D60" s="3" t="s">
        <v>174</v>
      </c>
      <c r="E60" s="3" t="s">
        <v>175</v>
      </c>
      <c r="F60" s="2" t="s">
        <v>176</v>
      </c>
      <c r="G60">
        <v>62</v>
      </c>
      <c r="H60" s="5">
        <v>1769</v>
      </c>
      <c r="I60" s="5">
        <v>2091.5329999999999</v>
      </c>
      <c r="J60" s="5">
        <v>2633.105</v>
      </c>
      <c r="K60" s="4">
        <v>2668</v>
      </c>
      <c r="L60" s="4">
        <v>2665</v>
      </c>
      <c r="M60" s="4">
        <v>2653</v>
      </c>
      <c r="N60" s="4">
        <v>2667</v>
      </c>
      <c r="O60" s="4">
        <v>2673</v>
      </c>
      <c r="P60" s="4">
        <v>2684</v>
      </c>
      <c r="Q60" s="4">
        <v>2701</v>
      </c>
      <c r="R60" s="4">
        <v>2741</v>
      </c>
      <c r="S60" s="4">
        <v>2791</v>
      </c>
      <c r="T60" s="5">
        <v>2842.337</v>
      </c>
      <c r="U60" s="5">
        <v>2842.337</v>
      </c>
      <c r="V60" s="5">
        <v>2860.375</v>
      </c>
      <c r="W60" s="5">
        <v>2928.5070000000001</v>
      </c>
      <c r="X60" s="5">
        <v>2991.7550000000001</v>
      </c>
      <c r="Y60" s="5">
        <v>3060.3670000000002</v>
      </c>
      <c r="Z60" s="5">
        <v>3121.2640000000001</v>
      </c>
      <c r="AA60" s="5">
        <v>3184.3690000000001</v>
      </c>
      <c r="AB60" s="5">
        <v>3247.1109999999999</v>
      </c>
      <c r="AC60" s="5">
        <v>3304.31</v>
      </c>
      <c r="AD60" s="5">
        <v>3352.4490000000001</v>
      </c>
      <c r="AE60" s="5">
        <v>3393.9409999999998</v>
      </c>
      <c r="AF60" s="5">
        <v>3421.3989999999999</v>
      </c>
      <c r="AG60" s="18">
        <v>3421.4369999999999</v>
      </c>
      <c r="AH60" s="18">
        <v>3430.8910000000001</v>
      </c>
      <c r="AI60" s="18">
        <v>3470.3820000000001</v>
      </c>
      <c r="AJ60" s="18">
        <v>3517.1109999999999</v>
      </c>
      <c r="AK60" s="18">
        <v>3550.18</v>
      </c>
      <c r="AL60" s="18">
        <v>3573.5050000000001</v>
      </c>
      <c r="AM60" s="18">
        <v>3617.8690000000001</v>
      </c>
      <c r="AN60" s="18">
        <v>3677.5450000000001</v>
      </c>
      <c r="AO60" s="18">
        <v>3732.9569999999999</v>
      </c>
      <c r="AP60" s="18">
        <v>3782.991</v>
      </c>
      <c r="AQ60" s="18">
        <v>3825.6570000000002</v>
      </c>
    </row>
    <row r="61" spans="1:43" x14ac:dyDescent="0.25">
      <c r="A61" s="32" t="s">
        <v>177</v>
      </c>
      <c r="B61" s="3" t="s">
        <v>177</v>
      </c>
      <c r="C61" s="3" t="s">
        <v>363</v>
      </c>
      <c r="D61" s="3" t="s">
        <v>178</v>
      </c>
      <c r="E61" s="3" t="s">
        <v>179</v>
      </c>
      <c r="F61" s="2" t="s">
        <v>180</v>
      </c>
      <c r="G61">
        <v>16</v>
      </c>
      <c r="H61" s="5">
        <v>11319</v>
      </c>
      <c r="I61" s="5">
        <v>11800.766</v>
      </c>
      <c r="J61" s="5">
        <v>11863.895</v>
      </c>
      <c r="K61" s="4">
        <v>11859</v>
      </c>
      <c r="L61" s="4">
        <v>11845</v>
      </c>
      <c r="M61" s="4">
        <v>11838</v>
      </c>
      <c r="N61" s="4">
        <v>11815</v>
      </c>
      <c r="O61" s="4">
        <v>11771</v>
      </c>
      <c r="P61" s="4">
        <v>11783</v>
      </c>
      <c r="Q61" s="4">
        <v>11811</v>
      </c>
      <c r="R61" s="4">
        <v>11846</v>
      </c>
      <c r="S61" s="4">
        <v>11866</v>
      </c>
      <c r="T61" s="5">
        <v>11882.842000000001</v>
      </c>
      <c r="U61" s="5">
        <v>11882.842000000001</v>
      </c>
      <c r="V61" s="5">
        <v>11903.299000000001</v>
      </c>
      <c r="W61" s="5">
        <v>11982.164000000001</v>
      </c>
      <c r="X61" s="5">
        <v>12049.45</v>
      </c>
      <c r="Y61" s="5">
        <v>12119.724</v>
      </c>
      <c r="Z61" s="5">
        <v>12166.05</v>
      </c>
      <c r="AA61" s="5">
        <v>12198.403</v>
      </c>
      <c r="AB61" s="5">
        <v>12220.464</v>
      </c>
      <c r="AC61" s="5">
        <v>12227.814</v>
      </c>
      <c r="AD61" s="5">
        <v>12245.672</v>
      </c>
      <c r="AE61" s="5">
        <v>12263.805</v>
      </c>
      <c r="AF61" s="5">
        <v>12281.054</v>
      </c>
      <c r="AG61" s="18">
        <v>12281.071</v>
      </c>
      <c r="AH61" s="18">
        <v>12285.504000000001</v>
      </c>
      <c r="AI61" s="18">
        <v>12299.532999999999</v>
      </c>
      <c r="AJ61" s="18">
        <v>12326.302</v>
      </c>
      <c r="AK61" s="18">
        <v>12357.523999999999</v>
      </c>
      <c r="AL61" s="18">
        <v>12388.368</v>
      </c>
      <c r="AM61" s="18">
        <v>12418.161</v>
      </c>
      <c r="AN61" s="18">
        <v>12471.142</v>
      </c>
      <c r="AO61" s="18">
        <v>12522.531000000001</v>
      </c>
      <c r="AP61" s="18">
        <v>12566.368</v>
      </c>
      <c r="AQ61" s="18">
        <v>12604.767</v>
      </c>
    </row>
    <row r="62" spans="1:43" x14ac:dyDescent="0.25">
      <c r="A62" s="32" t="s">
        <v>181</v>
      </c>
      <c r="B62" s="3" t="s">
        <v>181</v>
      </c>
      <c r="C62" s="3" t="s">
        <v>364</v>
      </c>
      <c r="D62" s="3" t="s">
        <v>182</v>
      </c>
      <c r="E62" s="3" t="s">
        <v>183</v>
      </c>
      <c r="F62" s="2" t="s">
        <v>184</v>
      </c>
      <c r="G62">
        <v>11</v>
      </c>
      <c r="H62" s="5">
        <v>859</v>
      </c>
      <c r="I62" s="5">
        <v>949.72299999999996</v>
      </c>
      <c r="J62" s="5">
        <v>947.154</v>
      </c>
      <c r="K62" s="4">
        <v>953</v>
      </c>
      <c r="L62" s="4">
        <v>954</v>
      </c>
      <c r="M62" s="4">
        <v>956</v>
      </c>
      <c r="N62" s="4">
        <v>962</v>
      </c>
      <c r="O62" s="4">
        <v>969</v>
      </c>
      <c r="P62" s="4">
        <v>977</v>
      </c>
      <c r="Q62" s="4">
        <v>990</v>
      </c>
      <c r="R62" s="4">
        <v>996</v>
      </c>
      <c r="S62" s="4">
        <v>1001</v>
      </c>
      <c r="T62" s="5">
        <v>1003.4640000000001</v>
      </c>
      <c r="U62" s="5">
        <v>1003.4640000000001</v>
      </c>
      <c r="V62" s="5">
        <v>1005.995</v>
      </c>
      <c r="W62" s="5">
        <v>1010.649</v>
      </c>
      <c r="X62" s="5">
        <v>1012.581</v>
      </c>
      <c r="Y62" s="5">
        <v>1015.112</v>
      </c>
      <c r="Z62" s="5">
        <v>1015.96</v>
      </c>
      <c r="AA62" s="5">
        <v>1017.002</v>
      </c>
      <c r="AB62" s="5">
        <v>1020.893</v>
      </c>
      <c r="AC62" s="5">
        <v>1025.3530000000001</v>
      </c>
      <c r="AD62" s="5">
        <v>1031.155</v>
      </c>
      <c r="AE62" s="5">
        <v>1040.402</v>
      </c>
      <c r="AF62" s="5">
        <v>1048.319</v>
      </c>
      <c r="AG62" s="18">
        <v>1048.3150000000001</v>
      </c>
      <c r="AH62" s="18">
        <v>1050.7360000000001</v>
      </c>
      <c r="AI62" s="18">
        <v>1058.0509999999999</v>
      </c>
      <c r="AJ62" s="18">
        <v>1066.0340000000001</v>
      </c>
      <c r="AK62" s="18">
        <v>1071.5039999999999</v>
      </c>
      <c r="AL62" s="18">
        <v>1071.414</v>
      </c>
      <c r="AM62" s="18">
        <v>1064.989</v>
      </c>
      <c r="AN62" s="18">
        <v>1060.1959999999999</v>
      </c>
      <c r="AO62" s="18">
        <v>1055.009</v>
      </c>
      <c r="AP62" s="18">
        <v>1053.502</v>
      </c>
      <c r="AQ62" s="18">
        <v>1053.2090000000001</v>
      </c>
    </row>
    <row r="63" spans="1:43" x14ac:dyDescent="0.25">
      <c r="A63" s="32" t="s">
        <v>185</v>
      </c>
      <c r="B63" s="3" t="s">
        <v>186</v>
      </c>
      <c r="C63" s="3" t="s">
        <v>365</v>
      </c>
      <c r="D63" s="3" t="s">
        <v>187</v>
      </c>
      <c r="E63" s="3" t="s">
        <v>188</v>
      </c>
      <c r="F63" s="2" t="s">
        <v>189</v>
      </c>
      <c r="G63">
        <v>38</v>
      </c>
      <c r="H63" s="5">
        <v>2383</v>
      </c>
      <c r="I63" s="5">
        <v>2590.7130000000002</v>
      </c>
      <c r="J63" s="5">
        <v>3121.82</v>
      </c>
      <c r="K63" s="4">
        <v>3179</v>
      </c>
      <c r="L63" s="4">
        <v>3208</v>
      </c>
      <c r="M63" s="4">
        <v>3234</v>
      </c>
      <c r="N63" s="4">
        <v>3272</v>
      </c>
      <c r="O63" s="4">
        <v>3303</v>
      </c>
      <c r="P63" s="4">
        <v>3343</v>
      </c>
      <c r="Q63" s="4">
        <v>3381</v>
      </c>
      <c r="R63" s="4">
        <v>3412</v>
      </c>
      <c r="S63" s="4">
        <v>3457</v>
      </c>
      <c r="T63" s="5">
        <v>3486.31</v>
      </c>
      <c r="U63" s="5">
        <v>3486.31</v>
      </c>
      <c r="V63" s="5">
        <v>3501.1550000000002</v>
      </c>
      <c r="W63" s="5">
        <v>3570.404</v>
      </c>
      <c r="X63" s="5">
        <v>3620.4639999999999</v>
      </c>
      <c r="Y63" s="5">
        <v>3663.3139999999999</v>
      </c>
      <c r="Z63" s="5">
        <v>3705.3969999999999</v>
      </c>
      <c r="AA63" s="5">
        <v>3748.5819999999999</v>
      </c>
      <c r="AB63" s="5">
        <v>3796.2</v>
      </c>
      <c r="AC63" s="5">
        <v>3859.6959999999999</v>
      </c>
      <c r="AD63" s="5">
        <v>3919.2350000000001</v>
      </c>
      <c r="AE63" s="5">
        <v>3974.6819999999998</v>
      </c>
      <c r="AF63" s="5">
        <v>4012.0120000000002</v>
      </c>
      <c r="AG63" s="18">
        <v>4011.8319999999999</v>
      </c>
      <c r="AH63" s="18">
        <v>4023.57</v>
      </c>
      <c r="AI63" s="18">
        <v>4062.701</v>
      </c>
      <c r="AJ63" s="18">
        <v>4103.9340000000002</v>
      </c>
      <c r="AK63" s="18">
        <v>4146.4740000000002</v>
      </c>
      <c r="AL63" s="18">
        <v>4201.3059999999996</v>
      </c>
      <c r="AM63" s="18">
        <v>4256.1989999999996</v>
      </c>
      <c r="AN63" s="18">
        <v>4339.3990000000003</v>
      </c>
      <c r="AO63" s="18">
        <v>4424.232</v>
      </c>
      <c r="AP63" s="18">
        <v>4503.28</v>
      </c>
      <c r="AQ63" s="18">
        <v>4561.2420000000002</v>
      </c>
    </row>
    <row r="64" spans="1:43" x14ac:dyDescent="0.25">
      <c r="A64" s="32" t="s">
        <v>190</v>
      </c>
      <c r="B64" s="3" t="s">
        <v>190</v>
      </c>
      <c r="C64" s="3" t="s">
        <v>366</v>
      </c>
      <c r="D64" s="3" t="s">
        <v>191</v>
      </c>
      <c r="E64" s="3" t="s">
        <v>192</v>
      </c>
      <c r="F64" s="2" t="s">
        <v>193</v>
      </c>
      <c r="G64">
        <v>28</v>
      </c>
      <c r="H64" s="5">
        <v>681</v>
      </c>
      <c r="I64" s="5">
        <v>666.25699999999995</v>
      </c>
      <c r="J64" s="5">
        <v>690.76800000000003</v>
      </c>
      <c r="K64" s="4">
        <v>690</v>
      </c>
      <c r="L64" s="4">
        <v>691</v>
      </c>
      <c r="M64" s="4">
        <v>693</v>
      </c>
      <c r="N64" s="4">
        <v>697</v>
      </c>
      <c r="O64" s="4">
        <v>698</v>
      </c>
      <c r="P64" s="4">
        <v>696</v>
      </c>
      <c r="Q64" s="4">
        <v>696</v>
      </c>
      <c r="R64" s="4">
        <v>698</v>
      </c>
      <c r="S64" s="4">
        <v>697</v>
      </c>
      <c r="T64" s="5">
        <v>696.00400000000002</v>
      </c>
      <c r="U64" s="5">
        <v>696.00400000000002</v>
      </c>
      <c r="V64" s="5">
        <v>697.101</v>
      </c>
      <c r="W64" s="5">
        <v>703.66899999999998</v>
      </c>
      <c r="X64" s="5">
        <v>712.80100000000004</v>
      </c>
      <c r="Y64" s="5">
        <v>722.15899999999999</v>
      </c>
      <c r="Z64" s="5">
        <v>730.79</v>
      </c>
      <c r="AA64" s="5">
        <v>737.92499999999995</v>
      </c>
      <c r="AB64" s="5">
        <v>742.21299999999997</v>
      </c>
      <c r="AC64" s="5">
        <v>744.22299999999996</v>
      </c>
      <c r="AD64" s="5">
        <v>746.05799999999999</v>
      </c>
      <c r="AE64" s="5">
        <v>750.41200000000003</v>
      </c>
      <c r="AF64" s="5">
        <v>754.84400000000005</v>
      </c>
      <c r="AG64" s="18">
        <v>754.83500000000004</v>
      </c>
      <c r="AH64" s="18">
        <v>755.69399999999996</v>
      </c>
      <c r="AI64" s="18">
        <v>758.98299999999995</v>
      </c>
      <c r="AJ64" s="18">
        <v>762.10699999999997</v>
      </c>
      <c r="AK64" s="18">
        <v>766.97500000000002</v>
      </c>
      <c r="AL64" s="18">
        <v>774.28300000000002</v>
      </c>
      <c r="AM64" s="18">
        <v>780.08399999999995</v>
      </c>
      <c r="AN64" s="18">
        <v>788.51900000000001</v>
      </c>
      <c r="AO64" s="18">
        <v>797.03499999999997</v>
      </c>
      <c r="AP64" s="18">
        <v>804.53200000000004</v>
      </c>
      <c r="AQ64" s="18">
        <v>812.38300000000004</v>
      </c>
    </row>
    <row r="65" spans="1:43" x14ac:dyDescent="0.25">
      <c r="A65" s="32" t="s">
        <v>194</v>
      </c>
      <c r="B65" s="3" t="s">
        <v>194</v>
      </c>
      <c r="C65" s="3" t="s">
        <v>367</v>
      </c>
      <c r="D65" s="3" t="s">
        <v>195</v>
      </c>
      <c r="E65" s="3" t="s">
        <v>196</v>
      </c>
      <c r="F65" s="2" t="s">
        <v>197</v>
      </c>
      <c r="G65">
        <v>43</v>
      </c>
      <c r="H65" s="5">
        <v>3567</v>
      </c>
      <c r="I65" s="5">
        <v>3926.018</v>
      </c>
      <c r="J65" s="5">
        <v>4591.12</v>
      </c>
      <c r="K65" s="4">
        <v>4628</v>
      </c>
      <c r="L65" s="4">
        <v>4646</v>
      </c>
      <c r="M65" s="4">
        <v>4660</v>
      </c>
      <c r="N65" s="4">
        <v>4687</v>
      </c>
      <c r="O65" s="4">
        <v>4715</v>
      </c>
      <c r="P65" s="4">
        <v>4739</v>
      </c>
      <c r="Q65" s="4">
        <v>4783</v>
      </c>
      <c r="R65" s="4">
        <v>4822</v>
      </c>
      <c r="S65" s="4">
        <v>4854</v>
      </c>
      <c r="T65" s="5">
        <v>4877.2030000000004</v>
      </c>
      <c r="U65" s="5">
        <v>4877.2030000000004</v>
      </c>
      <c r="V65" s="5">
        <v>4894.4920000000002</v>
      </c>
      <c r="W65" s="5">
        <v>4966.5870000000004</v>
      </c>
      <c r="X65" s="5">
        <v>5049.7420000000002</v>
      </c>
      <c r="Y65" s="5">
        <v>5137.5839999999998</v>
      </c>
      <c r="Z65" s="5">
        <v>5231.4380000000001</v>
      </c>
      <c r="AA65" s="5">
        <v>5326.9359999999997</v>
      </c>
      <c r="AB65" s="5">
        <v>5416.643</v>
      </c>
      <c r="AC65" s="5">
        <v>5499.2330000000002</v>
      </c>
      <c r="AD65" s="5">
        <v>5570.0450000000001</v>
      </c>
      <c r="AE65" s="5">
        <v>5638.7060000000001</v>
      </c>
      <c r="AF65" s="5">
        <v>5689.2830000000004</v>
      </c>
      <c r="AG65" s="18">
        <v>5689.2759999999998</v>
      </c>
      <c r="AH65" s="18">
        <v>5703.2430000000004</v>
      </c>
      <c r="AI65" s="18">
        <v>5755.4430000000002</v>
      </c>
      <c r="AJ65" s="18">
        <v>5803.3059999999996</v>
      </c>
      <c r="AK65" s="18">
        <v>5856.5219999999999</v>
      </c>
      <c r="AL65" s="18">
        <v>5916.7619999999997</v>
      </c>
      <c r="AM65" s="18">
        <v>5995.7479999999996</v>
      </c>
      <c r="AN65" s="18">
        <v>6089.4530000000004</v>
      </c>
      <c r="AO65" s="18">
        <v>6172.8620000000001</v>
      </c>
      <c r="AP65" s="18">
        <v>6240.4560000000001</v>
      </c>
      <c r="AQ65" s="18">
        <v>6296.2539999999999</v>
      </c>
    </row>
    <row r="66" spans="1:43" x14ac:dyDescent="0.25">
      <c r="A66" s="32" t="s">
        <v>198</v>
      </c>
      <c r="B66" s="3" t="s">
        <v>198</v>
      </c>
      <c r="C66" s="3" t="s">
        <v>368</v>
      </c>
      <c r="D66" s="3" t="s">
        <v>199</v>
      </c>
      <c r="E66" s="3" t="s">
        <v>200</v>
      </c>
      <c r="F66" s="2" t="s">
        <v>201</v>
      </c>
      <c r="G66">
        <v>50</v>
      </c>
      <c r="H66" s="5">
        <v>9580</v>
      </c>
      <c r="I66" s="5">
        <v>11198.655000000001</v>
      </c>
      <c r="J66" s="5">
        <v>14229.191000000001</v>
      </c>
      <c r="K66" s="4">
        <v>14746</v>
      </c>
      <c r="L66" s="4">
        <v>15331</v>
      </c>
      <c r="M66" s="4">
        <v>15752</v>
      </c>
      <c r="N66" s="4">
        <v>16007</v>
      </c>
      <c r="O66" s="4">
        <v>16273</v>
      </c>
      <c r="P66" s="4">
        <v>16561</v>
      </c>
      <c r="Q66" s="4">
        <v>16622</v>
      </c>
      <c r="R66" s="4">
        <v>16667</v>
      </c>
      <c r="S66" s="4">
        <v>16807</v>
      </c>
      <c r="T66" s="5">
        <v>16986.334999999999</v>
      </c>
      <c r="U66" s="5">
        <v>16986.334999999999</v>
      </c>
      <c r="V66" s="5">
        <v>17056.755000000001</v>
      </c>
      <c r="W66" s="5">
        <v>17398.005000000001</v>
      </c>
      <c r="X66" s="5">
        <v>17759.738000000001</v>
      </c>
      <c r="Y66" s="5">
        <v>18161.612000000001</v>
      </c>
      <c r="Z66" s="5">
        <v>18564.062000000002</v>
      </c>
      <c r="AA66" s="5">
        <v>18958.751</v>
      </c>
      <c r="AB66" s="5">
        <v>19340.342000000001</v>
      </c>
      <c r="AC66" s="5">
        <v>19740.316999999999</v>
      </c>
      <c r="AD66" s="5">
        <v>20157.530999999999</v>
      </c>
      <c r="AE66" s="5">
        <v>20558.22</v>
      </c>
      <c r="AF66" s="5">
        <v>20851.82</v>
      </c>
      <c r="AG66" s="18">
        <v>20851.817999999999</v>
      </c>
      <c r="AH66" s="18">
        <v>20945.963</v>
      </c>
      <c r="AI66" s="18">
        <v>21332.847000000002</v>
      </c>
      <c r="AJ66" s="18">
        <v>21710.788</v>
      </c>
      <c r="AK66" s="18">
        <v>22057.800999999999</v>
      </c>
      <c r="AL66" s="18">
        <v>22418.319</v>
      </c>
      <c r="AM66" s="18">
        <v>22801.919999999998</v>
      </c>
      <c r="AN66" s="18">
        <v>23369.024000000001</v>
      </c>
      <c r="AO66" s="18">
        <v>23837.701000000001</v>
      </c>
      <c r="AP66" s="18">
        <v>24304.29</v>
      </c>
      <c r="AQ66" s="18">
        <v>24782.302</v>
      </c>
    </row>
    <row r="67" spans="1:43" x14ac:dyDescent="0.25">
      <c r="A67" s="32" t="s">
        <v>202</v>
      </c>
      <c r="B67" s="3" t="s">
        <v>202</v>
      </c>
      <c r="C67" s="3" t="s">
        <v>369</v>
      </c>
      <c r="D67" s="3" t="s">
        <v>203</v>
      </c>
      <c r="E67" s="3" t="s">
        <v>204</v>
      </c>
      <c r="F67" s="2" t="s">
        <v>205</v>
      </c>
      <c r="G67">
        <v>58</v>
      </c>
      <c r="H67" s="5">
        <v>891</v>
      </c>
      <c r="I67" s="5">
        <v>1059.2729999999999</v>
      </c>
      <c r="J67" s="5">
        <v>1461.037</v>
      </c>
      <c r="K67" s="4">
        <v>1515</v>
      </c>
      <c r="L67" s="4">
        <v>1558</v>
      </c>
      <c r="M67" s="4">
        <v>1595</v>
      </c>
      <c r="N67" s="4">
        <v>1622</v>
      </c>
      <c r="O67" s="4">
        <v>1643</v>
      </c>
      <c r="P67" s="4">
        <v>1663</v>
      </c>
      <c r="Q67" s="4">
        <v>1678</v>
      </c>
      <c r="R67" s="4">
        <v>1689</v>
      </c>
      <c r="S67" s="4">
        <v>1706</v>
      </c>
      <c r="T67" s="5">
        <v>1722.85</v>
      </c>
      <c r="U67" s="5">
        <v>1722.85</v>
      </c>
      <c r="V67" s="5">
        <v>1731.223</v>
      </c>
      <c r="W67" s="5">
        <v>1779.78</v>
      </c>
      <c r="X67" s="5">
        <v>1836.799</v>
      </c>
      <c r="Y67" s="5">
        <v>1898.404</v>
      </c>
      <c r="Z67" s="5">
        <v>1960.4459999999999</v>
      </c>
      <c r="AA67" s="5">
        <v>2014.1769999999999</v>
      </c>
      <c r="AB67" s="5">
        <v>2067.9760000000001</v>
      </c>
      <c r="AC67" s="5">
        <v>2119.7840000000001</v>
      </c>
      <c r="AD67" s="5">
        <v>2165.96</v>
      </c>
      <c r="AE67" s="5">
        <v>2203.482</v>
      </c>
      <c r="AF67" s="5">
        <v>2233.1689999999999</v>
      </c>
      <c r="AG67" s="18">
        <v>2233.2040000000002</v>
      </c>
      <c r="AH67" s="18">
        <v>2244.3139999999999</v>
      </c>
      <c r="AI67" s="18">
        <v>2291.25</v>
      </c>
      <c r="AJ67" s="18">
        <v>2334.473</v>
      </c>
      <c r="AK67" s="18">
        <v>2379.9380000000001</v>
      </c>
      <c r="AL67" s="18">
        <v>2438.915</v>
      </c>
      <c r="AM67" s="18">
        <v>2499.6370000000002</v>
      </c>
      <c r="AN67" s="18">
        <v>2583.7240000000002</v>
      </c>
      <c r="AO67" s="18">
        <v>2663.7959999999998</v>
      </c>
      <c r="AP67" s="18">
        <v>2727.3429999999998</v>
      </c>
      <c r="AQ67" s="18">
        <v>2784.5720000000001</v>
      </c>
    </row>
    <row r="68" spans="1:43" x14ac:dyDescent="0.25">
      <c r="A68" s="32" t="s">
        <v>206</v>
      </c>
      <c r="B68" s="3" t="s">
        <v>207</v>
      </c>
      <c r="C68" s="3" t="s">
        <v>370</v>
      </c>
      <c r="D68" s="3" t="s">
        <v>208</v>
      </c>
      <c r="E68" s="3" t="s">
        <v>209</v>
      </c>
      <c r="F68" s="2" t="s">
        <v>210</v>
      </c>
      <c r="G68">
        <v>9</v>
      </c>
      <c r="H68" s="5">
        <v>390</v>
      </c>
      <c r="I68" s="5">
        <v>444.73200000000003</v>
      </c>
      <c r="J68" s="5">
        <v>511.45600000000002</v>
      </c>
      <c r="K68" s="4">
        <v>516</v>
      </c>
      <c r="L68" s="4">
        <v>519</v>
      </c>
      <c r="M68" s="4">
        <v>523</v>
      </c>
      <c r="N68" s="4">
        <v>527</v>
      </c>
      <c r="O68" s="4">
        <v>530</v>
      </c>
      <c r="P68" s="4">
        <v>534</v>
      </c>
      <c r="Q68" s="4">
        <v>540</v>
      </c>
      <c r="R68" s="4">
        <v>550</v>
      </c>
      <c r="S68" s="4">
        <v>558</v>
      </c>
      <c r="T68" s="5">
        <v>562.75800000000004</v>
      </c>
      <c r="U68" s="5">
        <v>562.75800000000004</v>
      </c>
      <c r="V68" s="5">
        <v>564.798</v>
      </c>
      <c r="W68" s="5">
        <v>568.60599999999999</v>
      </c>
      <c r="X68" s="5">
        <v>572.75099999999998</v>
      </c>
      <c r="Y68" s="5">
        <v>577.74800000000005</v>
      </c>
      <c r="Z68" s="5">
        <v>583.83600000000001</v>
      </c>
      <c r="AA68" s="5">
        <v>589.00199999999995</v>
      </c>
      <c r="AB68" s="5">
        <v>593.70100000000002</v>
      </c>
      <c r="AC68" s="5">
        <v>597.23900000000003</v>
      </c>
      <c r="AD68" s="5">
        <v>600.41600000000005</v>
      </c>
      <c r="AE68" s="5">
        <v>604.68299999999999</v>
      </c>
      <c r="AF68" s="5">
        <v>608.827</v>
      </c>
      <c r="AG68" s="18">
        <v>608.82100000000003</v>
      </c>
      <c r="AH68" s="18">
        <v>609.90300000000002</v>
      </c>
      <c r="AI68" s="18">
        <v>612.15300000000002</v>
      </c>
      <c r="AJ68" s="18">
        <v>614.95000000000005</v>
      </c>
      <c r="AK68" s="18">
        <v>616.55899999999997</v>
      </c>
      <c r="AL68" s="18">
        <v>618.14499999999998</v>
      </c>
      <c r="AM68" s="18">
        <v>618.81399999999996</v>
      </c>
      <c r="AN68" s="18">
        <v>619.98500000000001</v>
      </c>
      <c r="AO68" s="18">
        <v>620.46</v>
      </c>
      <c r="AP68" s="18">
        <v>621.04899999999998</v>
      </c>
      <c r="AQ68" s="18">
        <v>621.76</v>
      </c>
    </row>
    <row r="69" spans="1:43" x14ac:dyDescent="0.25">
      <c r="A69" s="32" t="s">
        <v>211</v>
      </c>
      <c r="B69" s="3" t="s">
        <v>211</v>
      </c>
      <c r="C69" s="3" t="s">
        <v>371</v>
      </c>
      <c r="D69" s="3" t="s">
        <v>212</v>
      </c>
      <c r="E69" s="3" t="s">
        <v>213</v>
      </c>
      <c r="F69" s="2" t="s">
        <v>214</v>
      </c>
      <c r="G69">
        <v>35</v>
      </c>
      <c r="H69" s="5">
        <v>3967</v>
      </c>
      <c r="I69" s="5">
        <v>4651.4480000000003</v>
      </c>
      <c r="J69" s="5">
        <v>5346.8180000000002</v>
      </c>
      <c r="K69" s="4">
        <v>5444</v>
      </c>
      <c r="L69" s="4">
        <v>5493</v>
      </c>
      <c r="M69" s="4">
        <v>5565</v>
      </c>
      <c r="N69" s="4">
        <v>5644</v>
      </c>
      <c r="O69" s="4">
        <v>5715</v>
      </c>
      <c r="P69" s="4">
        <v>5812</v>
      </c>
      <c r="Q69" s="4">
        <v>5932</v>
      </c>
      <c r="R69" s="4">
        <v>6037</v>
      </c>
      <c r="S69" s="4">
        <v>6120</v>
      </c>
      <c r="T69" s="5">
        <v>6189.1970000000001</v>
      </c>
      <c r="U69" s="5">
        <v>6189.1970000000001</v>
      </c>
      <c r="V69" s="5">
        <v>6216.884</v>
      </c>
      <c r="W69" s="5">
        <v>6301.2169999999996</v>
      </c>
      <c r="X69" s="5">
        <v>6414.3069999999998</v>
      </c>
      <c r="Y69" s="5">
        <v>6509.63</v>
      </c>
      <c r="Z69" s="5">
        <v>6593.1390000000001</v>
      </c>
      <c r="AA69" s="5">
        <v>6670.6930000000002</v>
      </c>
      <c r="AB69" s="5">
        <v>6750.884</v>
      </c>
      <c r="AC69" s="5">
        <v>6829.183</v>
      </c>
      <c r="AD69" s="5">
        <v>6900.9179999999997</v>
      </c>
      <c r="AE69" s="5">
        <v>7000.174</v>
      </c>
      <c r="AF69" s="5">
        <v>7078.5150000000003</v>
      </c>
      <c r="AG69" s="18">
        <v>7079.0479999999998</v>
      </c>
      <c r="AH69" s="18">
        <v>7104.5330000000004</v>
      </c>
      <c r="AI69" s="18">
        <v>7191.3040000000001</v>
      </c>
      <c r="AJ69" s="18">
        <v>7283.5410000000002</v>
      </c>
      <c r="AK69" s="18">
        <v>7373.6940000000004</v>
      </c>
      <c r="AL69" s="18">
        <v>7468.9139999999998</v>
      </c>
      <c r="AM69" s="18">
        <v>7563.8869999999997</v>
      </c>
      <c r="AN69" s="18">
        <v>7646.9960000000001</v>
      </c>
      <c r="AO69" s="18">
        <v>7719.7489999999998</v>
      </c>
      <c r="AP69" s="18">
        <v>7795.424</v>
      </c>
      <c r="AQ69" s="18">
        <v>7882.59</v>
      </c>
    </row>
    <row r="70" spans="1:43" x14ac:dyDescent="0.25">
      <c r="A70" s="32" t="s">
        <v>215</v>
      </c>
      <c r="B70" s="3" t="s">
        <v>215</v>
      </c>
      <c r="C70" s="3" t="s">
        <v>372</v>
      </c>
      <c r="D70" s="3" t="s">
        <v>216</v>
      </c>
      <c r="E70" s="3" t="s">
        <v>217</v>
      </c>
      <c r="F70" s="2" t="s">
        <v>218</v>
      </c>
      <c r="G70">
        <v>61</v>
      </c>
      <c r="H70" s="5">
        <v>2853</v>
      </c>
      <c r="I70" s="5">
        <v>3413.2440000000001</v>
      </c>
      <c r="J70" s="5">
        <v>4132.1559999999999</v>
      </c>
      <c r="K70" s="4">
        <v>4236</v>
      </c>
      <c r="L70" s="4">
        <v>4277</v>
      </c>
      <c r="M70" s="4">
        <v>4300</v>
      </c>
      <c r="N70" s="4">
        <v>4344</v>
      </c>
      <c r="O70" s="4">
        <v>4400</v>
      </c>
      <c r="P70" s="4">
        <v>4453</v>
      </c>
      <c r="Q70" s="4">
        <v>4532</v>
      </c>
      <c r="R70" s="4">
        <v>4640</v>
      </c>
      <c r="S70" s="4">
        <v>4746</v>
      </c>
      <c r="T70" s="5">
        <v>4866.6689999999999</v>
      </c>
      <c r="U70" s="5">
        <v>4866.6689999999999</v>
      </c>
      <c r="V70" s="5">
        <v>4903.0429999999997</v>
      </c>
      <c r="W70" s="5">
        <v>5025.6239999999998</v>
      </c>
      <c r="X70" s="5">
        <v>5160.7569999999996</v>
      </c>
      <c r="Y70" s="5">
        <v>5278.8419999999996</v>
      </c>
      <c r="Z70" s="5">
        <v>5375.1610000000001</v>
      </c>
      <c r="AA70" s="5">
        <v>5481.027</v>
      </c>
      <c r="AB70" s="5">
        <v>5569.7529999999997</v>
      </c>
      <c r="AC70" s="5">
        <v>5674.7470000000003</v>
      </c>
      <c r="AD70" s="5">
        <v>5769.5619999999999</v>
      </c>
      <c r="AE70" s="5">
        <v>5842.5640000000003</v>
      </c>
      <c r="AF70" s="5">
        <v>5894.1210000000001</v>
      </c>
      <c r="AG70" s="18">
        <v>5894.143</v>
      </c>
      <c r="AH70" s="18">
        <v>5911.1220000000003</v>
      </c>
      <c r="AI70" s="18">
        <v>5987.7849999999999</v>
      </c>
      <c r="AJ70" s="18">
        <v>6056.1869999999999</v>
      </c>
      <c r="AK70" s="18">
        <v>6113.2619999999997</v>
      </c>
      <c r="AL70" s="18">
        <v>6184.2889999999998</v>
      </c>
      <c r="AM70" s="18">
        <v>6261.2820000000002</v>
      </c>
      <c r="AN70" s="18">
        <v>6372.2430000000004</v>
      </c>
      <c r="AO70" s="18">
        <v>6464.9790000000003</v>
      </c>
      <c r="AP70" s="18">
        <v>6566.0730000000003</v>
      </c>
      <c r="AQ70" s="18">
        <v>6664.1949999999997</v>
      </c>
    </row>
    <row r="71" spans="1:43" x14ac:dyDescent="0.25">
      <c r="A71" s="32" t="s">
        <v>219</v>
      </c>
      <c r="B71" s="3" t="s">
        <v>219</v>
      </c>
      <c r="C71" s="3" t="s">
        <v>373</v>
      </c>
      <c r="D71" s="3" t="s">
        <v>220</v>
      </c>
      <c r="E71" s="3" t="s">
        <v>221</v>
      </c>
      <c r="F71" s="2" t="s">
        <v>222</v>
      </c>
      <c r="G71">
        <v>36</v>
      </c>
      <c r="H71" s="5">
        <v>1860</v>
      </c>
      <c r="I71" s="5">
        <v>1744.2370000000001</v>
      </c>
      <c r="J71" s="5">
        <v>1949.644</v>
      </c>
      <c r="K71" s="4">
        <v>1954</v>
      </c>
      <c r="L71" s="4">
        <v>1950</v>
      </c>
      <c r="M71" s="4">
        <v>1945</v>
      </c>
      <c r="N71" s="4">
        <v>1928</v>
      </c>
      <c r="O71" s="4">
        <v>1907</v>
      </c>
      <c r="P71" s="4">
        <v>1882</v>
      </c>
      <c r="Q71" s="4">
        <v>1858</v>
      </c>
      <c r="R71" s="4">
        <v>1830</v>
      </c>
      <c r="S71" s="4">
        <v>1807</v>
      </c>
      <c r="T71" s="5">
        <v>1793.4770000000001</v>
      </c>
      <c r="U71" s="5">
        <v>1793.4770000000001</v>
      </c>
      <c r="V71" s="5">
        <v>1792.548</v>
      </c>
      <c r="W71" s="5">
        <v>1798.7349999999999</v>
      </c>
      <c r="X71" s="5">
        <v>1806.451</v>
      </c>
      <c r="Y71" s="5">
        <v>1817.539</v>
      </c>
      <c r="Z71" s="5">
        <v>1820.421</v>
      </c>
      <c r="AA71" s="5">
        <v>1823.7</v>
      </c>
      <c r="AB71" s="5">
        <v>1822.808</v>
      </c>
      <c r="AC71" s="5">
        <v>1819.1130000000001</v>
      </c>
      <c r="AD71" s="5">
        <v>1815.6089999999999</v>
      </c>
      <c r="AE71" s="5">
        <v>1811.799</v>
      </c>
      <c r="AF71" s="5">
        <v>1808.3440000000001</v>
      </c>
      <c r="AG71" s="18">
        <v>1808.3440000000001</v>
      </c>
      <c r="AH71" s="18">
        <v>1806.962</v>
      </c>
      <c r="AI71" s="18">
        <v>1798.5820000000001</v>
      </c>
      <c r="AJ71" s="18">
        <v>1799.4110000000001</v>
      </c>
      <c r="AK71" s="18">
        <v>1802.2380000000001</v>
      </c>
      <c r="AL71" s="18">
        <v>1803.3019999999999</v>
      </c>
      <c r="AM71" s="18">
        <v>1803.92</v>
      </c>
      <c r="AN71" s="18">
        <v>1807.2370000000001</v>
      </c>
      <c r="AO71" s="18">
        <v>1811.1980000000001</v>
      </c>
      <c r="AP71" s="18">
        <v>1814.873</v>
      </c>
      <c r="AQ71" s="18">
        <v>1819.777</v>
      </c>
    </row>
    <row r="72" spans="1:43" x14ac:dyDescent="0.25">
      <c r="A72" s="32" t="s">
        <v>223</v>
      </c>
      <c r="B72" s="3" t="s">
        <v>223</v>
      </c>
      <c r="C72" s="3" t="s">
        <v>374</v>
      </c>
      <c r="D72" s="3" t="s">
        <v>224</v>
      </c>
      <c r="E72" s="3" t="s">
        <v>225</v>
      </c>
      <c r="F72" s="2" t="s">
        <v>226</v>
      </c>
      <c r="G72">
        <v>22</v>
      </c>
      <c r="H72" s="5">
        <v>3952</v>
      </c>
      <c r="I72" s="5">
        <v>4417.8209999999999</v>
      </c>
      <c r="J72" s="5">
        <v>4705.7669999999998</v>
      </c>
      <c r="K72" s="4">
        <v>4726</v>
      </c>
      <c r="L72" s="4">
        <v>4729</v>
      </c>
      <c r="M72" s="4">
        <v>4721</v>
      </c>
      <c r="N72" s="4">
        <v>4736</v>
      </c>
      <c r="O72" s="4">
        <v>4748</v>
      </c>
      <c r="P72" s="4">
        <v>4756</v>
      </c>
      <c r="Q72" s="4">
        <v>4778</v>
      </c>
      <c r="R72" s="4">
        <v>4822</v>
      </c>
      <c r="S72" s="4">
        <v>4857</v>
      </c>
      <c r="T72" s="5">
        <v>4891.7690000000002</v>
      </c>
      <c r="U72" s="5">
        <v>4891.9539999999997</v>
      </c>
      <c r="V72" s="5">
        <v>4904.5619999999999</v>
      </c>
      <c r="W72" s="5">
        <v>4964.3429999999998</v>
      </c>
      <c r="X72" s="5">
        <v>5025.3980000000001</v>
      </c>
      <c r="Y72" s="5">
        <v>5084.8890000000001</v>
      </c>
      <c r="Z72" s="5">
        <v>5133.6779999999999</v>
      </c>
      <c r="AA72" s="5">
        <v>5184.8360000000002</v>
      </c>
      <c r="AB72" s="5">
        <v>5229.9859999999999</v>
      </c>
      <c r="AC72" s="5">
        <v>5266.2129999999997</v>
      </c>
      <c r="AD72" s="5">
        <v>5297.6719999999996</v>
      </c>
      <c r="AE72" s="5">
        <v>5332.6660000000002</v>
      </c>
      <c r="AF72" s="5">
        <v>5363.6750000000002</v>
      </c>
      <c r="AG72" s="18">
        <v>5363.7079999999996</v>
      </c>
      <c r="AH72" s="18">
        <v>5374.2539999999999</v>
      </c>
      <c r="AI72" s="18">
        <v>5408.7690000000002</v>
      </c>
      <c r="AJ72" s="18">
        <v>5446.7659999999996</v>
      </c>
      <c r="AK72" s="18">
        <v>5476.7960000000003</v>
      </c>
      <c r="AL72" s="18">
        <v>5511.3850000000002</v>
      </c>
      <c r="AM72" s="18">
        <v>5541.4430000000002</v>
      </c>
      <c r="AN72" s="18">
        <v>5571.68</v>
      </c>
      <c r="AO72" s="18">
        <v>5601.5709999999999</v>
      </c>
      <c r="AP72" s="18">
        <v>5627.61</v>
      </c>
      <c r="AQ72" s="18">
        <v>5654.7740000000003</v>
      </c>
    </row>
    <row r="73" spans="1:43" x14ac:dyDescent="0.25">
      <c r="A73" s="32" t="s">
        <v>227</v>
      </c>
      <c r="B73" s="3" t="s">
        <v>227</v>
      </c>
      <c r="C73" s="3" t="s">
        <v>375</v>
      </c>
      <c r="D73" s="3" t="s">
        <v>228</v>
      </c>
      <c r="E73" s="3" t="s">
        <v>229</v>
      </c>
      <c r="F73" s="2" t="s">
        <v>230</v>
      </c>
      <c r="G73">
        <v>54</v>
      </c>
      <c r="H73" s="5">
        <v>330</v>
      </c>
      <c r="I73" s="5">
        <v>332.416</v>
      </c>
      <c r="J73" s="5">
        <v>469.55700000000002</v>
      </c>
      <c r="K73" s="4">
        <v>492</v>
      </c>
      <c r="L73" s="4">
        <v>506</v>
      </c>
      <c r="M73" s="4">
        <v>510</v>
      </c>
      <c r="N73" s="4">
        <v>505</v>
      </c>
      <c r="O73" s="4">
        <v>500</v>
      </c>
      <c r="P73" s="4">
        <v>496</v>
      </c>
      <c r="Q73" s="4">
        <v>477</v>
      </c>
      <c r="R73" s="4">
        <v>465</v>
      </c>
      <c r="S73" s="4">
        <v>458</v>
      </c>
      <c r="T73" s="5">
        <v>453.589</v>
      </c>
      <c r="U73" s="5">
        <v>453.589</v>
      </c>
      <c r="V73" s="5">
        <v>453.69</v>
      </c>
      <c r="W73" s="5">
        <v>459.26</v>
      </c>
      <c r="X73" s="5">
        <v>466.25099999999998</v>
      </c>
      <c r="Y73" s="5">
        <v>473.08100000000002</v>
      </c>
      <c r="Z73" s="5">
        <v>480.28300000000002</v>
      </c>
      <c r="AA73" s="5">
        <v>485.16</v>
      </c>
      <c r="AB73" s="5">
        <v>488.16699999999997</v>
      </c>
      <c r="AC73" s="5">
        <v>489.45100000000002</v>
      </c>
      <c r="AD73" s="5">
        <v>490.78699999999998</v>
      </c>
      <c r="AE73" s="5">
        <v>491.78</v>
      </c>
      <c r="AF73" s="5">
        <v>493.78199999999998</v>
      </c>
      <c r="AG73" s="18">
        <v>493.78300000000002</v>
      </c>
      <c r="AH73" s="18">
        <v>493.95800000000003</v>
      </c>
      <c r="AI73" s="18">
        <v>492.98200000000003</v>
      </c>
      <c r="AJ73" s="18">
        <v>497.06900000000002</v>
      </c>
      <c r="AK73" s="18">
        <v>499.18900000000002</v>
      </c>
      <c r="AL73" s="18">
        <v>502.988</v>
      </c>
      <c r="AM73" s="18">
        <v>506.24200000000002</v>
      </c>
      <c r="AN73" s="18">
        <v>512.84100000000001</v>
      </c>
      <c r="AO73" s="18">
        <v>523.41399999999999</v>
      </c>
      <c r="AP73" s="18">
        <v>532.98099999999999</v>
      </c>
      <c r="AQ73" s="18">
        <v>544.27</v>
      </c>
    </row>
    <row r="74" spans="1:43" x14ac:dyDescent="0.25">
      <c r="A74" s="33"/>
      <c r="B74" s="7"/>
      <c r="C74" s="7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5"/>
      <c r="AN74" s="15"/>
      <c r="AO74" s="15"/>
      <c r="AP74" s="22"/>
      <c r="AQ74" s="15"/>
    </row>
    <row r="75" spans="1:43" x14ac:dyDescent="0.25">
      <c r="A75" s="3" t="s">
        <v>381</v>
      </c>
      <c r="B75" s="3" t="s">
        <v>231</v>
      </c>
      <c r="C75" s="3"/>
    </row>
    <row r="76" spans="1:43" x14ac:dyDescent="0.25">
      <c r="A76" s="3" t="s">
        <v>232</v>
      </c>
      <c r="B76" s="3" t="s">
        <v>260</v>
      </c>
      <c r="C76" t="s">
        <v>321</v>
      </c>
    </row>
    <row r="77" spans="1:43" x14ac:dyDescent="0.25">
      <c r="A77" s="3" t="s">
        <v>233</v>
      </c>
      <c r="B77" s="7"/>
      <c r="C77" s="7"/>
    </row>
    <row r="78" spans="1:43" x14ac:dyDescent="0.25">
      <c r="A78" s="3" t="s">
        <v>234</v>
      </c>
      <c r="B78" s="3" t="s">
        <v>234</v>
      </c>
      <c r="C78" s="3" t="s">
        <v>234</v>
      </c>
    </row>
    <row r="79" spans="1:43" x14ac:dyDescent="0.25">
      <c r="A79" s="3" t="s">
        <v>235</v>
      </c>
      <c r="B79" s="3" t="s">
        <v>235</v>
      </c>
      <c r="C79" s="3" t="s">
        <v>235</v>
      </c>
    </row>
    <row r="80" spans="1:43" x14ac:dyDescent="0.25">
      <c r="A80" s="3" t="s">
        <v>236</v>
      </c>
      <c r="B80" s="3" t="s">
        <v>236</v>
      </c>
      <c r="C80" s="3" t="s">
        <v>236</v>
      </c>
    </row>
    <row r="81" spans="1:3" x14ac:dyDescent="0.25">
      <c r="A81" s="3" t="s">
        <v>237</v>
      </c>
      <c r="B81" s="3" t="s">
        <v>238</v>
      </c>
      <c r="C81" t="s">
        <v>237</v>
      </c>
    </row>
    <row r="82" spans="1:3" x14ac:dyDescent="0.25">
      <c r="A82" s="3" t="s">
        <v>305</v>
      </c>
      <c r="B82" s="3" t="s">
        <v>239</v>
      </c>
      <c r="C82" s="3" t="s">
        <v>239</v>
      </c>
    </row>
    <row r="83" spans="1:3" x14ac:dyDescent="0.25">
      <c r="A83" s="3" t="s">
        <v>304</v>
      </c>
      <c r="B83" s="3" t="s">
        <v>258</v>
      </c>
      <c r="C83" s="3" t="s">
        <v>258</v>
      </c>
    </row>
    <row r="84" spans="1:3" x14ac:dyDescent="0.25">
      <c r="A84" s="3" t="s">
        <v>257</v>
      </c>
      <c r="B84" s="3" t="s">
        <v>257</v>
      </c>
      <c r="C84" s="3" t="s">
        <v>257</v>
      </c>
    </row>
    <row r="85" spans="1:3" x14ac:dyDescent="0.25">
      <c r="B85" s="7"/>
      <c r="C85" s="7"/>
    </row>
    <row r="86" spans="1:3" x14ac:dyDescent="0.25">
      <c r="A86" s="3" t="s">
        <v>240</v>
      </c>
      <c r="B86" s="3" t="s">
        <v>241</v>
      </c>
      <c r="C86" t="s">
        <v>240</v>
      </c>
    </row>
    <row r="87" spans="1:3" x14ac:dyDescent="0.25">
      <c r="A87" s="3" t="s">
        <v>242</v>
      </c>
      <c r="B87" s="3"/>
      <c r="C87" s="3"/>
    </row>
    <row r="88" spans="1:3" x14ac:dyDescent="0.25">
      <c r="A88" s="3" t="s">
        <v>243</v>
      </c>
      <c r="B88" s="3"/>
      <c r="C88" s="3"/>
    </row>
    <row r="89" spans="1:3" x14ac:dyDescent="0.25">
      <c r="A89" s="13" t="s">
        <v>259</v>
      </c>
      <c r="B89" s="13" t="s">
        <v>259</v>
      </c>
      <c r="C89" s="13" t="s">
        <v>259</v>
      </c>
    </row>
    <row r="90" spans="1:3" x14ac:dyDescent="0.25">
      <c r="A90" t="s">
        <v>377</v>
      </c>
      <c r="B90" s="3" t="s">
        <v>309</v>
      </c>
      <c r="C90" t="s">
        <v>377</v>
      </c>
    </row>
    <row r="91" spans="1:3" x14ac:dyDescent="0.25">
      <c r="A91" t="s">
        <v>376</v>
      </c>
      <c r="B91" t="s">
        <v>318</v>
      </c>
      <c r="C91" t="s">
        <v>376</v>
      </c>
    </row>
    <row r="92" spans="1:3" x14ac:dyDescent="0.25">
      <c r="A92" t="s">
        <v>255</v>
      </c>
      <c r="B92" s="3" t="s">
        <v>256</v>
      </c>
      <c r="C92" t="s">
        <v>255</v>
      </c>
    </row>
    <row r="93" spans="1:3" x14ac:dyDescent="0.25">
      <c r="A93" s="3" t="s">
        <v>316</v>
      </c>
      <c r="B93" s="3" t="s">
        <v>314</v>
      </c>
      <c r="C93" s="3" t="s">
        <v>379</v>
      </c>
    </row>
    <row r="94" spans="1:3" x14ac:dyDescent="0.25">
      <c r="A94" t="s">
        <v>378</v>
      </c>
      <c r="B94" t="s">
        <v>319</v>
      </c>
      <c r="C94" t="s">
        <v>380</v>
      </c>
    </row>
    <row r="95" spans="1:3" x14ac:dyDescent="0.25">
      <c r="A95" s="3" t="s">
        <v>308</v>
      </c>
      <c r="B95" s="3" t="s">
        <v>254</v>
      </c>
      <c r="C95" t="s">
        <v>308</v>
      </c>
    </row>
    <row r="97" spans="1:4" x14ac:dyDescent="0.25">
      <c r="A97" t="s">
        <v>251</v>
      </c>
    </row>
    <row r="98" spans="1:4" x14ac:dyDescent="0.25">
      <c r="A98" s="14" t="s">
        <v>252</v>
      </c>
    </row>
    <row r="101" spans="1:4" x14ac:dyDescent="0.25">
      <c r="A101" t="s">
        <v>382</v>
      </c>
    </row>
    <row r="105" spans="1:4" x14ac:dyDescent="0.25">
      <c r="A105" s="3" t="s">
        <v>244</v>
      </c>
    </row>
    <row r="106" spans="1:4" x14ac:dyDescent="0.25">
      <c r="A106" s="3" t="s">
        <v>245</v>
      </c>
      <c r="D106" s="5"/>
    </row>
    <row r="107" spans="1:4" x14ac:dyDescent="0.25">
      <c r="A107" s="3" t="s">
        <v>302</v>
      </c>
      <c r="D107" s="5"/>
    </row>
    <row r="109" spans="1:4" x14ac:dyDescent="0.25">
      <c r="A109" s="3" t="s">
        <v>303</v>
      </c>
      <c r="D109" s="5"/>
    </row>
    <row r="112" spans="1:4" x14ac:dyDescent="0.25">
      <c r="A112" s="3" t="s">
        <v>315</v>
      </c>
    </row>
    <row r="113" spans="1:1" x14ac:dyDescent="0.25">
      <c r="A113" s="3" t="s">
        <v>246</v>
      </c>
    </row>
    <row r="114" spans="1:1" x14ac:dyDescent="0.25">
      <c r="A114" s="3" t="s">
        <v>244</v>
      </c>
    </row>
  </sheetData>
  <phoneticPr fontId="0" type="noConversion"/>
  <hyperlinks>
    <hyperlink ref="A98" r:id="rId1"/>
  </hyperlinks>
  <pageMargins left="0.5" right="0.5" top="0" bottom="0" header="0.5" footer="0.5"/>
  <pageSetup scale="48" orientation="landscape" r:id="rId2"/>
  <headerFooter alignWithMargins="0">
    <oddFooter>&amp;L&amp;D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zoomScale="75" workbookViewId="0">
      <selection activeCell="B14" sqref="B14"/>
    </sheetView>
  </sheetViews>
  <sheetFormatPr defaultRowHeight="15.75" x14ac:dyDescent="0.25"/>
  <cols>
    <col min="1" max="1" width="13.09765625" customWidth="1"/>
    <col min="2" max="2" width="13.296875" customWidth="1"/>
    <col min="3" max="3" width="16.3984375" customWidth="1"/>
    <col min="4" max="4" width="13.296875" customWidth="1"/>
  </cols>
  <sheetData>
    <row r="2" spans="1:4" x14ac:dyDescent="0.25">
      <c r="A2" s="11"/>
      <c r="B2" s="11"/>
    </row>
    <row r="3" spans="1:4" ht="49.5" x14ac:dyDescent="0.3">
      <c r="A3" s="16" t="s">
        <v>288</v>
      </c>
      <c r="B3" s="16" t="s">
        <v>299</v>
      </c>
    </row>
    <row r="4" spans="1:4" x14ac:dyDescent="0.25">
      <c r="A4" s="12"/>
      <c r="B4" s="15"/>
    </row>
    <row r="5" spans="1:4" ht="16.5" x14ac:dyDescent="0.3">
      <c r="A5" s="17">
        <v>281424.60200000001</v>
      </c>
      <c r="B5" s="17">
        <v>304059.72399999999</v>
      </c>
      <c r="C5" s="18">
        <f>A5*1000</f>
        <v>281424602</v>
      </c>
      <c r="D5" s="18">
        <f>B5*1000</f>
        <v>304059724</v>
      </c>
    </row>
    <row r="6" spans="1:4" x14ac:dyDescent="0.25">
      <c r="A6" s="6">
        <v>4447.3549999999996</v>
      </c>
      <c r="B6" s="6">
        <v>4661.8999999999996</v>
      </c>
      <c r="C6" s="18">
        <f t="shared" ref="C6:C56" si="0">A6*1000</f>
        <v>4447355</v>
      </c>
      <c r="D6" s="18">
        <f t="shared" ref="D6:D56" si="1">B6*1000</f>
        <v>4661900</v>
      </c>
    </row>
    <row r="7" spans="1:4" x14ac:dyDescent="0.25">
      <c r="A7" s="6">
        <v>626.93100000000004</v>
      </c>
      <c r="B7" s="6">
        <v>686.29300000000001</v>
      </c>
      <c r="C7" s="18">
        <f t="shared" si="0"/>
        <v>626931</v>
      </c>
      <c r="D7" s="18">
        <f t="shared" si="1"/>
        <v>686293</v>
      </c>
    </row>
    <row r="8" spans="1:4" x14ac:dyDescent="0.25">
      <c r="A8" s="6">
        <v>5130.607</v>
      </c>
      <c r="B8" s="6">
        <v>6500.18</v>
      </c>
      <c r="C8" s="18">
        <f t="shared" si="0"/>
        <v>5130607</v>
      </c>
      <c r="D8" s="18">
        <f t="shared" si="1"/>
        <v>6500180</v>
      </c>
    </row>
    <row r="9" spans="1:4" x14ac:dyDescent="0.25">
      <c r="A9" s="6">
        <v>2673.386</v>
      </c>
      <c r="B9" s="6">
        <v>2855.39</v>
      </c>
      <c r="C9" s="18">
        <f t="shared" si="0"/>
        <v>2673386</v>
      </c>
      <c r="D9" s="18">
        <f t="shared" si="1"/>
        <v>2855390</v>
      </c>
    </row>
    <row r="10" spans="1:4" x14ac:dyDescent="0.25">
      <c r="A10" s="6">
        <v>33871.65</v>
      </c>
      <c r="B10" s="6">
        <v>36756.665999999997</v>
      </c>
      <c r="C10" s="18">
        <f t="shared" si="0"/>
        <v>33871650</v>
      </c>
      <c r="D10" s="18">
        <f t="shared" si="1"/>
        <v>36756666</v>
      </c>
    </row>
    <row r="11" spans="1:4" x14ac:dyDescent="0.25">
      <c r="A11" s="6">
        <v>4302.0150000000003</v>
      </c>
      <c r="B11" s="6">
        <v>4939.4560000000001</v>
      </c>
      <c r="C11" s="18">
        <f t="shared" si="0"/>
        <v>4302015</v>
      </c>
      <c r="D11" s="18">
        <f t="shared" si="1"/>
        <v>4939456</v>
      </c>
    </row>
    <row r="12" spans="1:4" x14ac:dyDescent="0.25">
      <c r="A12" s="6">
        <v>3405.6039999999998</v>
      </c>
      <c r="B12" s="6">
        <v>3501.252</v>
      </c>
      <c r="C12" s="18">
        <f t="shared" si="0"/>
        <v>3405604</v>
      </c>
      <c r="D12" s="18">
        <f t="shared" si="1"/>
        <v>3501252</v>
      </c>
    </row>
    <row r="13" spans="1:4" x14ac:dyDescent="0.25">
      <c r="A13" s="6">
        <v>783.59500000000003</v>
      </c>
      <c r="B13" s="6">
        <v>873.09199999999998</v>
      </c>
      <c r="C13" s="18">
        <f t="shared" si="0"/>
        <v>783595</v>
      </c>
      <c r="D13" s="18">
        <f t="shared" si="1"/>
        <v>873092</v>
      </c>
    </row>
    <row r="14" spans="1:4" x14ac:dyDescent="0.25">
      <c r="A14" s="6">
        <v>572.053</v>
      </c>
      <c r="B14" s="6">
        <v>591.83299999999997</v>
      </c>
      <c r="C14" s="18">
        <f t="shared" si="0"/>
        <v>572053</v>
      </c>
      <c r="D14" s="18">
        <f t="shared" si="1"/>
        <v>591833</v>
      </c>
    </row>
    <row r="15" spans="1:4" x14ac:dyDescent="0.25">
      <c r="A15" s="6">
        <v>15982.813</v>
      </c>
      <c r="B15" s="6">
        <v>18328.34</v>
      </c>
      <c r="C15" s="18">
        <f t="shared" si="0"/>
        <v>15982813</v>
      </c>
      <c r="D15" s="18">
        <f t="shared" si="1"/>
        <v>18328340</v>
      </c>
    </row>
    <row r="16" spans="1:4" x14ac:dyDescent="0.25">
      <c r="A16" s="6">
        <v>8186.8119999999999</v>
      </c>
      <c r="B16" s="6">
        <v>9685.7440000000006</v>
      </c>
      <c r="C16" s="18">
        <f t="shared" si="0"/>
        <v>8186812</v>
      </c>
      <c r="D16" s="18">
        <f t="shared" si="1"/>
        <v>9685744</v>
      </c>
    </row>
    <row r="17" spans="1:4" x14ac:dyDescent="0.25">
      <c r="A17" s="6">
        <v>1211.538</v>
      </c>
      <c r="B17" s="6">
        <v>1288.1980000000001</v>
      </c>
      <c r="C17" s="18">
        <f t="shared" si="0"/>
        <v>1211538</v>
      </c>
      <c r="D17" s="18">
        <f t="shared" si="1"/>
        <v>1288198</v>
      </c>
    </row>
    <row r="18" spans="1:4" x14ac:dyDescent="0.25">
      <c r="A18" s="6">
        <v>1293.9549999999999</v>
      </c>
      <c r="B18" s="6">
        <v>1523.816</v>
      </c>
      <c r="C18" s="18">
        <f t="shared" si="0"/>
        <v>1293955</v>
      </c>
      <c r="D18" s="18">
        <f t="shared" si="1"/>
        <v>1523816</v>
      </c>
    </row>
    <row r="19" spans="1:4" x14ac:dyDescent="0.25">
      <c r="A19" s="6">
        <v>12419.66</v>
      </c>
      <c r="B19" s="6">
        <v>12901.563</v>
      </c>
      <c r="C19" s="18">
        <f t="shared" si="0"/>
        <v>12419660</v>
      </c>
      <c r="D19" s="18">
        <f t="shared" si="1"/>
        <v>12901563</v>
      </c>
    </row>
    <row r="20" spans="1:4" x14ac:dyDescent="0.25">
      <c r="A20" s="6">
        <v>6080.5219999999999</v>
      </c>
      <c r="B20" s="6">
        <v>6376.7920000000004</v>
      </c>
      <c r="C20" s="18">
        <f t="shared" si="0"/>
        <v>6080522</v>
      </c>
      <c r="D20" s="18">
        <f t="shared" si="1"/>
        <v>6376792</v>
      </c>
    </row>
    <row r="21" spans="1:4" x14ac:dyDescent="0.25">
      <c r="A21" s="6">
        <v>2926.3809999999999</v>
      </c>
      <c r="B21" s="6">
        <v>3002.5549999999998</v>
      </c>
      <c r="C21" s="18">
        <f t="shared" si="0"/>
        <v>2926381</v>
      </c>
      <c r="D21" s="18">
        <f t="shared" si="1"/>
        <v>3002555</v>
      </c>
    </row>
    <row r="22" spans="1:4" x14ac:dyDescent="0.25">
      <c r="A22" s="6">
        <v>2688.8159999999998</v>
      </c>
      <c r="B22" s="6">
        <v>2802.134</v>
      </c>
      <c r="C22" s="18">
        <f t="shared" si="0"/>
        <v>2688816</v>
      </c>
      <c r="D22" s="18">
        <f t="shared" si="1"/>
        <v>2802134</v>
      </c>
    </row>
    <row r="23" spans="1:4" x14ac:dyDescent="0.25">
      <c r="A23" s="6">
        <v>4042.2840000000001</v>
      </c>
      <c r="B23" s="6">
        <v>4269.2449999999999</v>
      </c>
      <c r="C23" s="18">
        <f t="shared" si="0"/>
        <v>4042284</v>
      </c>
      <c r="D23" s="18">
        <f t="shared" si="1"/>
        <v>4269245</v>
      </c>
    </row>
    <row r="24" spans="1:4" x14ac:dyDescent="0.25">
      <c r="A24" s="6">
        <v>4468.9679999999998</v>
      </c>
      <c r="B24" s="6">
        <v>4410.7960000000003</v>
      </c>
      <c r="C24" s="18">
        <f t="shared" si="0"/>
        <v>4468968</v>
      </c>
      <c r="D24" s="18">
        <f t="shared" si="1"/>
        <v>4410796</v>
      </c>
    </row>
    <row r="25" spans="1:4" x14ac:dyDescent="0.25">
      <c r="A25" s="6">
        <v>1274.922</v>
      </c>
      <c r="B25" s="6">
        <v>1316.4559999999999</v>
      </c>
      <c r="C25" s="18">
        <f t="shared" si="0"/>
        <v>1274922</v>
      </c>
      <c r="D25" s="18">
        <f t="shared" si="1"/>
        <v>1316456</v>
      </c>
    </row>
    <row r="26" spans="1:4" x14ac:dyDescent="0.25">
      <c r="A26" s="6">
        <v>5296.5159999999996</v>
      </c>
      <c r="B26" s="6">
        <v>5633.5969999999998</v>
      </c>
      <c r="C26" s="18">
        <f t="shared" si="0"/>
        <v>5296516</v>
      </c>
      <c r="D26" s="18">
        <f t="shared" si="1"/>
        <v>5633597</v>
      </c>
    </row>
    <row r="27" spans="1:4" x14ac:dyDescent="0.25">
      <c r="A27" s="6">
        <v>6349.1130000000003</v>
      </c>
      <c r="B27" s="6">
        <v>6497.9669999999996</v>
      </c>
      <c r="C27" s="18">
        <f t="shared" si="0"/>
        <v>6349113</v>
      </c>
      <c r="D27" s="18">
        <f t="shared" si="1"/>
        <v>6497967</v>
      </c>
    </row>
    <row r="28" spans="1:4" x14ac:dyDescent="0.25">
      <c r="A28" s="6">
        <v>9938.4920000000002</v>
      </c>
      <c r="B28" s="6">
        <v>10003.422</v>
      </c>
      <c r="C28" s="18">
        <f t="shared" si="0"/>
        <v>9938492</v>
      </c>
      <c r="D28" s="18">
        <f t="shared" si="1"/>
        <v>10003422</v>
      </c>
    </row>
    <row r="29" spans="1:4" x14ac:dyDescent="0.25">
      <c r="A29" s="6">
        <v>4919.4920000000002</v>
      </c>
      <c r="B29" s="6">
        <v>5220.393</v>
      </c>
      <c r="C29" s="18">
        <f t="shared" si="0"/>
        <v>4919492</v>
      </c>
      <c r="D29" s="18">
        <f t="shared" si="1"/>
        <v>5220393</v>
      </c>
    </row>
    <row r="30" spans="1:4" x14ac:dyDescent="0.25">
      <c r="A30" s="6">
        <v>2844.6660000000002</v>
      </c>
      <c r="B30" s="6">
        <v>2938.6179999999999</v>
      </c>
      <c r="C30" s="18">
        <f t="shared" si="0"/>
        <v>2844666</v>
      </c>
      <c r="D30" s="18">
        <f t="shared" si="1"/>
        <v>2938618</v>
      </c>
    </row>
    <row r="31" spans="1:4" x14ac:dyDescent="0.25">
      <c r="A31" s="6">
        <v>5596.6779999999999</v>
      </c>
      <c r="B31" s="6">
        <v>5911.6049999999996</v>
      </c>
      <c r="C31" s="18">
        <f t="shared" si="0"/>
        <v>5596678</v>
      </c>
      <c r="D31" s="18">
        <f t="shared" si="1"/>
        <v>5911605</v>
      </c>
    </row>
    <row r="32" spans="1:4" x14ac:dyDescent="0.25">
      <c r="A32" s="6">
        <v>902.19</v>
      </c>
      <c r="B32" s="6">
        <v>967.44</v>
      </c>
      <c r="C32" s="18">
        <f t="shared" si="0"/>
        <v>902190</v>
      </c>
      <c r="D32" s="18">
        <f t="shared" si="1"/>
        <v>967440</v>
      </c>
    </row>
    <row r="33" spans="1:4" x14ac:dyDescent="0.25">
      <c r="A33" s="6">
        <v>1711.2660000000001</v>
      </c>
      <c r="B33" s="6">
        <v>1783.432</v>
      </c>
      <c r="C33" s="18">
        <f t="shared" si="0"/>
        <v>1711266</v>
      </c>
      <c r="D33" s="18">
        <f t="shared" si="1"/>
        <v>1783432</v>
      </c>
    </row>
    <row r="34" spans="1:4" x14ac:dyDescent="0.25">
      <c r="A34" s="6">
        <v>1998.2570000000001</v>
      </c>
      <c r="B34" s="6">
        <v>2600.1669999999999</v>
      </c>
      <c r="C34" s="18">
        <f t="shared" si="0"/>
        <v>1998257</v>
      </c>
      <c r="D34" s="18">
        <f t="shared" si="1"/>
        <v>2600167</v>
      </c>
    </row>
    <row r="35" spans="1:4" x14ac:dyDescent="0.25">
      <c r="A35" s="6">
        <v>1235.7850000000001</v>
      </c>
      <c r="B35" s="6">
        <v>1315.809</v>
      </c>
      <c r="C35" s="18">
        <f t="shared" si="0"/>
        <v>1235785</v>
      </c>
      <c r="D35" s="18">
        <f t="shared" si="1"/>
        <v>1315809</v>
      </c>
    </row>
    <row r="36" spans="1:4" x14ac:dyDescent="0.25">
      <c r="A36" s="6">
        <v>8414.36</v>
      </c>
      <c r="B36" s="6">
        <v>8682.6610000000001</v>
      </c>
      <c r="C36" s="18">
        <f t="shared" si="0"/>
        <v>8414360</v>
      </c>
      <c r="D36" s="18">
        <f t="shared" si="1"/>
        <v>8682661</v>
      </c>
    </row>
    <row r="37" spans="1:4" x14ac:dyDescent="0.25">
      <c r="A37" s="6">
        <v>1819.0409999999999</v>
      </c>
      <c r="B37" s="6">
        <v>1984.356</v>
      </c>
      <c r="C37" s="18">
        <f t="shared" si="0"/>
        <v>1819041</v>
      </c>
      <c r="D37" s="18">
        <f t="shared" si="1"/>
        <v>1984356</v>
      </c>
    </row>
    <row r="38" spans="1:4" x14ac:dyDescent="0.25">
      <c r="A38" s="6">
        <v>18976.815999999999</v>
      </c>
      <c r="B38" s="6">
        <v>19490.296999999999</v>
      </c>
      <c r="C38" s="18">
        <f t="shared" si="0"/>
        <v>18976816</v>
      </c>
      <c r="D38" s="18">
        <f t="shared" si="1"/>
        <v>19490297</v>
      </c>
    </row>
    <row r="39" spans="1:4" x14ac:dyDescent="0.25">
      <c r="A39" s="6">
        <v>8046.5</v>
      </c>
      <c r="B39" s="6">
        <v>9222.4140000000007</v>
      </c>
      <c r="C39" s="18">
        <f t="shared" si="0"/>
        <v>8046500</v>
      </c>
      <c r="D39" s="18">
        <f t="shared" si="1"/>
        <v>9222414</v>
      </c>
    </row>
    <row r="40" spans="1:4" x14ac:dyDescent="0.25">
      <c r="A40" s="6">
        <v>642.19500000000005</v>
      </c>
      <c r="B40" s="6">
        <v>641.48099999999999</v>
      </c>
      <c r="C40" s="18">
        <f t="shared" si="0"/>
        <v>642195</v>
      </c>
      <c r="D40" s="18">
        <f t="shared" si="1"/>
        <v>641481</v>
      </c>
    </row>
    <row r="41" spans="1:4" x14ac:dyDescent="0.25">
      <c r="A41" s="6">
        <v>11353.16</v>
      </c>
      <c r="B41" s="6">
        <v>11485.91</v>
      </c>
      <c r="C41" s="18">
        <f t="shared" si="0"/>
        <v>11353160</v>
      </c>
      <c r="D41" s="18">
        <f t="shared" si="1"/>
        <v>11485910</v>
      </c>
    </row>
    <row r="42" spans="1:4" x14ac:dyDescent="0.25">
      <c r="A42" s="6">
        <v>3450.64</v>
      </c>
      <c r="B42" s="6">
        <v>3642.3609999999999</v>
      </c>
      <c r="C42" s="18">
        <f t="shared" si="0"/>
        <v>3450640</v>
      </c>
      <c r="D42" s="18">
        <f t="shared" si="1"/>
        <v>3642361</v>
      </c>
    </row>
    <row r="43" spans="1:4" x14ac:dyDescent="0.25">
      <c r="A43" s="6">
        <v>3421.4369999999999</v>
      </c>
      <c r="B43" s="6">
        <v>3790.06</v>
      </c>
      <c r="C43" s="18">
        <f t="shared" si="0"/>
        <v>3421437</v>
      </c>
      <c r="D43" s="18">
        <f t="shared" si="1"/>
        <v>3790060</v>
      </c>
    </row>
    <row r="44" spans="1:4" x14ac:dyDescent="0.25">
      <c r="A44" s="6">
        <v>12281.052</v>
      </c>
      <c r="B44" s="6">
        <v>12448.279</v>
      </c>
      <c r="C44" s="18">
        <f t="shared" si="0"/>
        <v>12281052</v>
      </c>
      <c r="D44" s="18">
        <f t="shared" si="1"/>
        <v>12448279</v>
      </c>
    </row>
    <row r="45" spans="1:4" x14ac:dyDescent="0.25">
      <c r="A45" s="6">
        <v>1048.319</v>
      </c>
      <c r="B45" s="6">
        <v>1050.788</v>
      </c>
      <c r="C45" s="18">
        <f t="shared" si="0"/>
        <v>1048319</v>
      </c>
      <c r="D45" s="18">
        <f t="shared" si="1"/>
        <v>1050788</v>
      </c>
    </row>
    <row r="46" spans="1:4" x14ac:dyDescent="0.25">
      <c r="A46" s="6">
        <v>4011.8090000000002</v>
      </c>
      <c r="B46" s="6">
        <v>4479.8</v>
      </c>
      <c r="C46" s="18">
        <f t="shared" si="0"/>
        <v>4011809</v>
      </c>
      <c r="D46" s="18">
        <f t="shared" si="1"/>
        <v>4479800</v>
      </c>
    </row>
    <row r="47" spans="1:4" x14ac:dyDescent="0.25">
      <c r="A47" s="6">
        <v>754.83699999999999</v>
      </c>
      <c r="B47" s="6">
        <v>804.19399999999996</v>
      </c>
      <c r="C47" s="18">
        <f t="shared" si="0"/>
        <v>754837</v>
      </c>
      <c r="D47" s="18">
        <f t="shared" si="1"/>
        <v>804194</v>
      </c>
    </row>
    <row r="48" spans="1:4" x14ac:dyDescent="0.25">
      <c r="A48" s="6">
        <v>5689.27</v>
      </c>
      <c r="B48" s="6">
        <v>6214.8879999999999</v>
      </c>
      <c r="C48" s="18">
        <f t="shared" si="0"/>
        <v>5689270</v>
      </c>
      <c r="D48" s="18">
        <f t="shared" si="1"/>
        <v>6214888</v>
      </c>
    </row>
    <row r="49" spans="1:4" x14ac:dyDescent="0.25">
      <c r="A49" s="6">
        <v>20851.811000000002</v>
      </c>
      <c r="B49" s="6">
        <v>24326.973999999998</v>
      </c>
      <c r="C49" s="18">
        <f t="shared" si="0"/>
        <v>20851811</v>
      </c>
      <c r="D49" s="18">
        <f t="shared" si="1"/>
        <v>24326974</v>
      </c>
    </row>
    <row r="50" spans="1:4" x14ac:dyDescent="0.25">
      <c r="A50" s="6">
        <v>2233.2040000000002</v>
      </c>
      <c r="B50" s="6">
        <v>2736.424</v>
      </c>
      <c r="C50" s="18">
        <f t="shared" si="0"/>
        <v>2233204</v>
      </c>
      <c r="D50" s="18">
        <f t="shared" si="1"/>
        <v>2736424</v>
      </c>
    </row>
    <row r="51" spans="1:4" x14ac:dyDescent="0.25">
      <c r="A51" s="6">
        <v>608.82600000000002</v>
      </c>
      <c r="B51" s="6">
        <v>621.27</v>
      </c>
      <c r="C51" s="18">
        <f t="shared" si="0"/>
        <v>608826</v>
      </c>
      <c r="D51" s="18">
        <f t="shared" si="1"/>
        <v>621270</v>
      </c>
    </row>
    <row r="52" spans="1:4" x14ac:dyDescent="0.25">
      <c r="A52" s="6">
        <v>7079.0249999999996</v>
      </c>
      <c r="B52" s="6">
        <v>7769.0889999999999</v>
      </c>
      <c r="C52" s="18">
        <f t="shared" si="0"/>
        <v>7079025</v>
      </c>
      <c r="D52" s="18">
        <f t="shared" si="1"/>
        <v>7769089</v>
      </c>
    </row>
    <row r="53" spans="1:4" x14ac:dyDescent="0.25">
      <c r="A53" s="6">
        <v>5894.143</v>
      </c>
      <c r="B53" s="6">
        <v>6549.2240000000002</v>
      </c>
      <c r="C53" s="18">
        <f t="shared" si="0"/>
        <v>5894143</v>
      </c>
      <c r="D53" s="18">
        <f t="shared" si="1"/>
        <v>6549224</v>
      </c>
    </row>
    <row r="54" spans="1:4" x14ac:dyDescent="0.25">
      <c r="A54" s="6">
        <v>1808.345</v>
      </c>
      <c r="B54" s="6">
        <v>1814.4680000000001</v>
      </c>
      <c r="C54" s="18">
        <f t="shared" si="0"/>
        <v>1808345</v>
      </c>
      <c r="D54" s="18">
        <f t="shared" si="1"/>
        <v>1814468</v>
      </c>
    </row>
    <row r="55" spans="1:4" x14ac:dyDescent="0.25">
      <c r="A55" s="6">
        <v>5363.7079999999996</v>
      </c>
      <c r="B55" s="6">
        <v>5627.9669999999996</v>
      </c>
      <c r="C55" s="18">
        <f t="shared" si="0"/>
        <v>5363708</v>
      </c>
      <c r="D55" s="18">
        <f t="shared" si="1"/>
        <v>5627967</v>
      </c>
    </row>
    <row r="56" spans="1:4" x14ac:dyDescent="0.25">
      <c r="A56" s="6">
        <v>493.78199999999998</v>
      </c>
      <c r="B56" s="6">
        <v>532.66800000000001</v>
      </c>
      <c r="C56" s="18">
        <f t="shared" si="0"/>
        <v>493782</v>
      </c>
      <c r="D56" s="18">
        <f t="shared" si="1"/>
        <v>532668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12s0013-residents-state-1960-20</vt:lpstr>
      <vt:lpstr>Data</vt:lpstr>
      <vt:lpstr>Sheet1</vt:lpstr>
      <vt:lpstr>INTERNET</vt:lpstr>
      <vt:lpstr>Data!Print_Area</vt:lpstr>
      <vt:lpstr>SOURCE</vt:lpstr>
      <vt:lpstr>TITLE</vt:lpstr>
    </vt:vector>
  </TitlesOfParts>
  <Manager>ACSD, SCB</Manager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Resident Populaiton - States</dc:title>
  <dc:creator>U.S. Census Bureau</dc:creator>
  <cp:lastModifiedBy>Doug Walton</cp:lastModifiedBy>
  <cp:lastPrinted>2009-07-28T18:53:45Z</cp:lastPrinted>
  <dcterms:created xsi:type="dcterms:W3CDTF">2004-06-15T20:06:14Z</dcterms:created>
  <dcterms:modified xsi:type="dcterms:W3CDTF">2016-05-01T22:54:02Z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3dccd463-fa0e-48aa-a7f7-b29c18df8c03</vt:lpwstr>
  </property>
</Properties>
</file>