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49" documentId="8_{9F216534-348F-44F8-9457-12A62F981A8E}" xr6:coauthVersionLast="47" xr6:coauthVersionMax="47" xr10:uidLastSave="{F26E33C9-679F-4602-B45D-951E998A76B5}"/>
  <bookViews>
    <workbookView xWindow="-108" yWindow="-108" windowWidth="23256" windowHeight="12576" firstSheet="3" activeTab="3"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24" l="1"/>
  <c r="E23" i="2" l="1"/>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E102" i="10" a="1"/>
  <c r="F102" i="10" a="1"/>
  <c r="H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H100" i="10" a="1"/>
  <c r="E101" i="10" a="1"/>
  <c r="E93" i="10" a="1"/>
  <c r="F98" i="10" a="1"/>
  <c r="G97" i="10" a="1"/>
  <c r="F99" i="10" a="1"/>
  <c r="H97" i="10" a="1"/>
  <c r="E94" i="10" a="1"/>
  <c r="E99" i="10" a="1"/>
  <c r="F93" i="10" a="1"/>
  <c r="E96" i="10" a="1"/>
  <c r="E90" i="10" a="1"/>
  <c r="E95" i="10" a="1"/>
  <c r="E100" i="10" a="1"/>
  <c r="H96" i="10" a="1"/>
  <c r="F100" i="10" a="1"/>
  <c r="G93" i="10" a="1"/>
  <c r="H99" i="10" a="1"/>
  <c r="H101" i="10" a="1"/>
  <c r="H94" i="10" a="1"/>
  <c r="F96" i="10" a="1"/>
  <c r="H98" i="10" a="1"/>
  <c r="G100" i="10" a="1"/>
  <c r="G101" i="10" a="1"/>
  <c r="H95" i="10" a="1"/>
  <c r="F95" i="10" a="1"/>
  <c r="E98" i="10" a="1"/>
  <c r="G98" i="10" a="1"/>
  <c r="G99" i="10" a="1"/>
  <c r="H93" i="10" a="1"/>
  <c r="E97" i="10" a="1"/>
  <c r="G94" i="10" a="1"/>
  <c r="F101" i="10" a="1"/>
  <c r="G96" i="10" a="1"/>
  <c r="F97" i="10" a="1"/>
  <c r="G95" i="10" a="1"/>
  <c r="F94"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H87" i="10" a="1"/>
  <c r="F91" i="10" a="1"/>
  <c r="F51" i="10" a="1"/>
  <c r="G68" i="10" a="1"/>
  <c r="E66" i="10" a="1"/>
  <c r="G89" i="10" a="1"/>
  <c r="E57" i="10" a="1"/>
  <c r="H57" i="10" a="1"/>
  <c r="H48" i="10" a="1"/>
  <c r="G74" i="10" a="1"/>
  <c r="G72" i="10" a="1"/>
  <c r="H14" i="10" a="1"/>
  <c r="H91" i="10" a="1"/>
  <c r="H10" i="10" a="1"/>
  <c r="E92" i="10" a="1"/>
  <c r="G87" i="10" a="1"/>
  <c r="H47" i="10" a="1"/>
  <c r="E9" i="10" a="1"/>
  <c r="E59" i="10" a="1"/>
  <c r="H49" i="10" a="1"/>
  <c r="E84" i="10" a="1"/>
  <c r="G48" i="10" a="1"/>
  <c r="E48" i="10" a="1"/>
  <c r="G65" i="10" a="1"/>
  <c r="G76" i="10" a="1"/>
  <c r="F50" i="10" a="1"/>
  <c r="G13" i="10" a="1"/>
  <c r="H76" i="10" a="1"/>
  <c r="G78" i="10" a="1"/>
  <c r="H13" i="10" a="1"/>
  <c r="E91" i="10" a="1"/>
  <c r="G82" i="10" a="1"/>
  <c r="E51" i="10" a="1"/>
  <c r="G75" i="10" a="1"/>
  <c r="H58" i="10" a="1"/>
  <c r="E58" i="10" a="1"/>
  <c r="G77" i="10" a="1"/>
  <c r="H64" i="10" a="1"/>
  <c r="H11" i="10" a="1"/>
  <c r="E46" i="10" a="1"/>
  <c r="G86" i="10" a="1"/>
  <c r="G50" i="10" a="1"/>
  <c r="H90" i="10" a="1"/>
  <c r="G69" i="10" a="1"/>
  <c r="E64" i="10" a="1"/>
  <c r="E53" i="10" a="1"/>
  <c r="G49" i="10" a="1"/>
  <c r="E82" i="10" a="1"/>
  <c r="E11" i="10" a="1"/>
  <c r="G7" i="10" a="1"/>
  <c r="E85" i="10" a="1"/>
  <c r="H92" i="10" a="1"/>
  <c r="G85" i="10" a="1"/>
  <c r="F62" i="10" a="1"/>
  <c r="H73" i="10" a="1"/>
  <c r="E56" i="10" a="1"/>
  <c r="G52" i="10" a="1"/>
  <c r="H79" i="10" a="1"/>
  <c r="H69" i="10" a="1"/>
  <c r="G10" i="10" a="1"/>
  <c r="F88" i="10" a="1"/>
  <c r="E62" i="10" a="1"/>
  <c r="G51" i="10" a="1"/>
  <c r="E76" i="10" a="1"/>
  <c r="H6" i="10" a="1"/>
  <c r="H84" i="10" a="1"/>
  <c r="H46" i="10" a="1"/>
  <c r="E89" i="10" a="1"/>
  <c r="G55" i="10" a="1"/>
  <c r="E47" i="10" a="1"/>
  <c r="H71" i="10" a="1"/>
  <c r="H51" i="10" a="1"/>
  <c r="E50" i="10" a="1"/>
  <c r="G83" i="10" a="1"/>
  <c r="E54" i="10" a="1"/>
  <c r="H70" i="10" a="1"/>
  <c r="E78" i="10" a="1"/>
  <c r="E14" i="10" a="1"/>
  <c r="E60" i="10" a="1"/>
  <c r="F59" i="10" a="1"/>
  <c r="H66" i="10" a="1"/>
  <c r="G57" i="10" a="1"/>
  <c r="G59" i="10" a="1"/>
  <c r="E7" i="10" a="1"/>
  <c r="G9" i="10" a="1"/>
  <c r="H85" i="10" a="1"/>
  <c r="G91" i="10" a="1"/>
  <c r="H52" i="10" a="1"/>
  <c r="G60" i="10" a="1"/>
  <c r="G14" i="10" a="1"/>
  <c r="H15" i="10" a="1"/>
  <c r="H7" i="10" a="1"/>
  <c r="H54" i="10" a="1"/>
  <c r="H65" i="10" a="1"/>
  <c r="H55" i="10" a="1"/>
  <c r="G15" i="10" a="1"/>
  <c r="G90" i="10" a="1"/>
  <c r="G56" i="10" a="1"/>
  <c r="H12" i="10" a="1"/>
  <c r="G46" i="10" a="1"/>
  <c r="E12" i="10" a="1"/>
  <c r="H56" i="10" a="1"/>
  <c r="E55" i="10" a="1"/>
  <c r="H67" i="10" a="1"/>
  <c r="E83" i="10" a="1"/>
  <c r="G88" i="10" a="1"/>
  <c r="H68" i="10" a="1"/>
  <c r="G66" i="10" a="1"/>
  <c r="H50" i="10" a="1"/>
  <c r="H60" i="10" a="1"/>
  <c r="H59" i="10" a="1"/>
  <c r="G61" i="10" a="1"/>
  <c r="G62" i="10" a="1"/>
  <c r="H75" i="10" a="1"/>
  <c r="F55" i="10" a="1"/>
  <c r="E10" i="10" a="1"/>
  <c r="E6" i="10" a="1"/>
  <c r="G73" i="10" a="1"/>
  <c r="H89" i="10" a="1"/>
  <c r="H81" i="10" a="1"/>
  <c r="E13" i="10" a="1"/>
  <c r="E8" i="10" a="1"/>
  <c r="G64" i="10" a="1"/>
  <c r="F54" i="10" a="1"/>
  <c r="G8" i="10" a="1"/>
  <c r="H74" i="10" a="1"/>
  <c r="G63" i="10" a="1"/>
  <c r="E87" i="10" a="1"/>
  <c r="E68" i="10" a="1"/>
  <c r="E86" i="10" a="1"/>
  <c r="E65" i="10" a="1"/>
  <c r="G80" i="10" a="1"/>
  <c r="E61" i="10" a="1"/>
  <c r="F92" i="10" a="1"/>
  <c r="G53" i="10" a="1"/>
  <c r="H63" i="10" a="1"/>
  <c r="G71" i="10" a="1"/>
  <c r="E88" i="10" a="1"/>
  <c r="H62" i="10" a="1"/>
  <c r="E49" i="10" a="1"/>
  <c r="G67" i="10" a="1"/>
  <c r="F63" i="10" a="1"/>
  <c r="G54" i="10" a="1"/>
  <c r="H88" i="10" a="1"/>
  <c r="G11" i="10" a="1"/>
  <c r="G12" i="10" a="1"/>
  <c r="H53" i="10" a="1"/>
  <c r="H80" i="10" a="1"/>
  <c r="H82" i="10" a="1"/>
  <c r="E70" i="10" a="1"/>
  <c r="E69" i="10" a="1"/>
  <c r="H9" i="10" a="1"/>
  <c r="E15" i="10" a="1"/>
  <c r="E71" i="10" a="1"/>
  <c r="G84" i="10" a="1"/>
  <c r="E73" i="10" a="1"/>
  <c r="H78" i="10" a="1"/>
  <c r="E72" i="10" a="1"/>
  <c r="G81" i="10" a="1"/>
  <c r="G6" i="10" a="1"/>
  <c r="G70" i="10" a="1"/>
  <c r="H86" i="10" a="1"/>
  <c r="F56" i="10" a="1"/>
  <c r="G58" i="10" a="1"/>
  <c r="E81" i="10" a="1"/>
  <c r="E67" i="10" a="1"/>
  <c r="E77" i="10" a="1"/>
  <c r="E75" i="10" a="1"/>
  <c r="E74" i="10" a="1"/>
  <c r="H72" i="10" a="1"/>
  <c r="H77" i="10" a="1"/>
  <c r="E52" i="10" a="1"/>
  <c r="E80" i="10" a="1"/>
  <c r="G92" i="10" a="1"/>
  <c r="H8" i="10" a="1"/>
  <c r="E79" i="10" a="1"/>
  <c r="G79" i="10" a="1"/>
  <c r="H83" i="10" a="1"/>
  <c r="E63" i="10" a="1"/>
  <c r="G47" i="10" a="1"/>
  <c r="H61"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60" i="10" a="1"/>
  <c r="F52" i="10" a="1"/>
  <c r="F57" i="10" a="1"/>
  <c r="F64" i="10" a="1"/>
  <c r="F89"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90" i="10" a="1"/>
  <c r="F61" i="10" a="1"/>
  <c r="F65" i="10" a="1"/>
  <c r="F53" i="10" a="1"/>
  <c r="F58"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75" i="10" a="1"/>
  <c r="F72" i="10" a="1"/>
  <c r="F66" i="10" a="1"/>
  <c r="F69" i="10" a="1"/>
  <c r="F78" i="10" a="1"/>
  <c r="F78" i="10" l="1"/>
  <c r="F72" i="10"/>
  <c r="F75" i="10"/>
  <c r="F69" i="10"/>
  <c r="F66" i="10"/>
  <c r="D65" i="10"/>
  <c r="D53" i="10"/>
  <c r="J65" i="10"/>
  <c r="J53" i="10"/>
  <c r="C65" i="10"/>
  <c r="K65" i="10" s="1"/>
  <c r="D90" i="10"/>
  <c r="J90" i="10"/>
  <c r="C90" i="10"/>
  <c r="K90" i="10" s="1"/>
  <c r="C61" i="10"/>
  <c r="K61" i="10" s="1"/>
  <c r="D61" i="10"/>
  <c r="J61" i="10"/>
  <c r="C58" i="10"/>
  <c r="K58" i="10" s="1"/>
  <c r="J58" i="10"/>
  <c r="F70" i="10" a="1"/>
  <c r="F67" i="10" a="1"/>
  <c r="F79" i="10" a="1"/>
  <c r="F73" i="10" a="1"/>
  <c r="F76" i="10" a="1"/>
  <c r="F67" i="10" l="1"/>
  <c r="F70" i="10"/>
  <c r="F76" i="10"/>
  <c r="F73" i="10"/>
  <c r="F79" i="10"/>
  <c r="C66" i="10"/>
  <c r="J66" i="10"/>
  <c r="D66" i="10"/>
  <c r="D69" i="10"/>
  <c r="J69" i="10"/>
  <c r="C69" i="10"/>
  <c r="J75" i="10"/>
  <c r="D75" i="10"/>
  <c r="C75" i="10"/>
  <c r="D72" i="10"/>
  <c r="J72" i="10"/>
  <c r="C72" i="10"/>
  <c r="J78" i="10"/>
  <c r="C78" i="10"/>
  <c r="D78" i="10"/>
  <c r="F68" i="10" a="1"/>
  <c r="F74" i="10" a="1"/>
  <c r="F71" i="10" a="1"/>
  <c r="F80" i="10" a="1"/>
  <c r="F77"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4" i="10" a="1"/>
  <c r="F87" i="10" a="1"/>
  <c r="F84" i="10" l="1"/>
  <c r="I82" i="10"/>
  <c r="K82" i="10"/>
  <c r="C83" i="10"/>
  <c r="J83" i="10"/>
  <c r="D83" i="10"/>
  <c r="F87" i="10"/>
  <c r="F85" i="10" a="1"/>
  <c r="F85" i="10" l="1"/>
  <c r="I83" i="10"/>
  <c r="K83" i="10"/>
  <c r="C84" i="10"/>
  <c r="D84" i="10"/>
  <c r="J84" i="10"/>
  <c r="C87" i="10"/>
  <c r="D87" i="10"/>
  <c r="J87" i="10"/>
  <c r="G26" i="10" a="1"/>
  <c r="H4" i="10" a="1"/>
  <c r="H32" i="10" a="1"/>
  <c r="H30" i="10" a="1"/>
  <c r="G36" i="10" a="1"/>
  <c r="G35" i="10" a="1"/>
  <c r="H41" i="10" a="1"/>
  <c r="H38" i="10" a="1"/>
  <c r="E18" i="10" a="1"/>
  <c r="H28" i="10" a="1"/>
  <c r="H16" i="10" a="1"/>
  <c r="H40" i="10" a="1"/>
  <c r="H5" i="10" a="1"/>
  <c r="E17" i="10" a="1"/>
  <c r="E20" i="10" a="1"/>
  <c r="G32" i="10" a="1"/>
  <c r="F43" i="10" a="1"/>
  <c r="H45" i="10" a="1"/>
  <c r="H27" i="10" a="1"/>
  <c r="H42" i="10" a="1"/>
  <c r="E28" i="10" a="1"/>
  <c r="F28" i="10" a="1"/>
  <c r="E5" i="10" a="1"/>
  <c r="G22" i="10" a="1"/>
  <c r="F25" i="10" a="1"/>
  <c r="G38" i="10" a="1"/>
  <c r="E16" i="10" a="1"/>
  <c r="G20" i="10" a="1"/>
  <c r="H29" i="10" a="1"/>
  <c r="G42" i="10" a="1"/>
  <c r="G45" i="10" a="1"/>
  <c r="E45" i="10" a="1"/>
  <c r="G43" i="10" a="1"/>
  <c r="G41" i="10" a="1"/>
  <c r="F86" i="10" a="1"/>
  <c r="G4" i="10" a="1"/>
  <c r="F40" i="10" a="1"/>
  <c r="G18" i="10" a="1"/>
  <c r="H37" i="10" a="1"/>
  <c r="E25" i="10" a="1"/>
  <c r="G21" i="10" a="1"/>
  <c r="G29" i="10" a="1"/>
  <c r="H35" i="10" a="1"/>
  <c r="H31" i="10" a="1"/>
  <c r="F31" i="10" a="1"/>
  <c r="G23" i="10" a="1"/>
  <c r="E31" i="10" a="1"/>
  <c r="G37" i="10" a="1"/>
  <c r="H36" i="10" a="1"/>
  <c r="G16" i="10" a="1"/>
  <c r="G31" i="10" a="1"/>
  <c r="E43" i="10" a="1"/>
  <c r="G19" i="10" a="1"/>
  <c r="F46" i="10" a="1"/>
  <c r="E27" i="10" a="1"/>
  <c r="G40" i="10" a="1"/>
  <c r="E19" i="10" a="1"/>
  <c r="H44" i="10" a="1"/>
  <c r="G17" i="10" a="1"/>
  <c r="H18" i="10" a="1"/>
  <c r="H19" i="10" a="1"/>
  <c r="E33" i="10" a="1"/>
  <c r="G34" i="10" a="1"/>
  <c r="E35" i="10" a="1"/>
  <c r="G25" i="10" a="1"/>
  <c r="F37" i="10" a="1"/>
  <c r="G30" i="10" a="1"/>
  <c r="G28" i="10" a="1"/>
  <c r="E29" i="10" a="1"/>
  <c r="H21" i="10" a="1"/>
  <c r="E44" i="10" a="1"/>
  <c r="E37" i="10" a="1"/>
  <c r="E22" i="10" a="1"/>
  <c r="E40" i="10" a="1"/>
  <c r="E21" i="10" a="1"/>
  <c r="H24" i="10" a="1"/>
  <c r="E39" i="10" a="1"/>
  <c r="F34" i="10" a="1"/>
  <c r="G27" i="10" a="1"/>
  <c r="H34" i="10" a="1"/>
  <c r="E26" i="10" a="1"/>
  <c r="E4" i="10" a="1"/>
  <c r="H17" i="10" a="1"/>
  <c r="H26" i="10" a="1"/>
  <c r="H43" i="10" a="1"/>
  <c r="E32" i="10" a="1"/>
  <c r="F47" i="10" a="1"/>
  <c r="G33" i="10" a="1"/>
  <c r="F16" i="10" a="1"/>
  <c r="E30" i="10" a="1"/>
  <c r="H22" i="10" a="1"/>
  <c r="G24" i="10" a="1"/>
  <c r="H39" i="10" a="1"/>
  <c r="E36" i="10" a="1"/>
  <c r="G44" i="10" a="1"/>
  <c r="H25" i="10" a="1"/>
  <c r="H20" i="10" a="1"/>
  <c r="E38" i="10" a="1"/>
  <c r="E23" i="10" a="1"/>
  <c r="F4" i="10" a="1"/>
  <c r="E24" i="10" a="1"/>
  <c r="H23" i="10" a="1"/>
  <c r="E41" i="10" a="1"/>
  <c r="E34" i="10" a="1"/>
  <c r="H33" i="10" a="1"/>
  <c r="G39" i="10" a="1"/>
  <c r="E42" i="10" a="1"/>
  <c r="G5"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17" i="10" a="1"/>
  <c r="F38" i="10" a="1"/>
  <c r="F5" i="10" a="1"/>
  <c r="F41" i="10" a="1"/>
  <c r="F26" i="10" a="1"/>
  <c r="F29" i="10" a="1"/>
  <c r="F48" i="10" a="1"/>
  <c r="F32" i="10" a="1"/>
  <c r="F35" i="10" a="1"/>
  <c r="F44"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3" i="10" a="1"/>
  <c r="F27" i="10" a="1"/>
  <c r="F45" i="10" a="1"/>
  <c r="F42" i="10" a="1"/>
  <c r="F49" i="10" a="1"/>
  <c r="F30" i="10" a="1"/>
  <c r="F18" i="10" a="1"/>
  <c r="F39" i="10" a="1"/>
  <c r="F6" i="10" a="1"/>
  <c r="F3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21" i="10" a="1"/>
  <c r="F9"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1" i="10" a="1"/>
  <c r="N24" i="10" a="1"/>
  <c r="N20" i="10" a="1"/>
  <c r="N19" i="10" a="1"/>
  <c r="N22" i="10" a="1"/>
  <c r="N18" i="10" a="1"/>
  <c r="N17" i="10" a="1"/>
  <c r="N23"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L20" i="10" a="1"/>
  <c r="N38" i="10" a="1"/>
  <c r="M21" i="10" a="1"/>
  <c r="N12" i="10" a="1"/>
  <c r="M32" i="10" a="1"/>
  <c r="L13" i="10" a="1"/>
  <c r="L27" i="10" a="1"/>
  <c r="M17" i="10" a="1"/>
  <c r="L22" i="10" a="1"/>
  <c r="N10" i="10" a="1"/>
  <c r="M12" i="10" a="1"/>
  <c r="M7" i="10" a="1"/>
  <c r="L8" i="10" a="1"/>
  <c r="L53" i="10" a="1"/>
  <c r="N36" i="10" a="1"/>
  <c r="M64" i="10" a="1"/>
  <c r="N9" i="10" a="1"/>
  <c r="M19" i="10" a="1"/>
  <c r="L29" i="10" a="1"/>
  <c r="N29" i="10" a="1"/>
  <c r="M65" i="10" a="1"/>
  <c r="N7" i="10" a="1"/>
  <c r="L23" i="10" a="1"/>
  <c r="L14" i="10" a="1"/>
  <c r="M15" i="10" a="1"/>
  <c r="M44" i="10" a="1"/>
  <c r="M33" i="10" a="1"/>
  <c r="N33" i="10" a="1"/>
  <c r="M8" i="10" a="1"/>
  <c r="N49" i="10" a="1"/>
  <c r="L64" i="10" a="1"/>
  <c r="L33" i="10" a="1"/>
  <c r="M23" i="10" a="1"/>
  <c r="L6" i="10" a="1"/>
  <c r="L15" i="10" a="1"/>
  <c r="M27" i="10" a="1"/>
  <c r="M10" i="10" a="1"/>
  <c r="N13" i="10" a="1"/>
  <c r="L41" i="10" a="1"/>
  <c r="M24" i="10" a="1"/>
  <c r="N15" i="10" a="1"/>
  <c r="N41" i="10" a="1"/>
  <c r="M18" i="10" a="1"/>
  <c r="M22" i="10" a="1"/>
  <c r="L49" i="10" a="1"/>
  <c r="N64" i="10" a="1"/>
  <c r="M57" i="10" a="1"/>
  <c r="N39" i="10" a="1"/>
  <c r="N32" i="10" a="1"/>
  <c r="N26" i="10" a="1"/>
  <c r="L42" i="10" a="1"/>
  <c r="N44" i="10" a="1"/>
  <c r="M26" i="10" a="1"/>
  <c r="N5" i="10" a="1"/>
  <c r="M42" i="10" a="1"/>
  <c r="L60" i="10" a="1"/>
  <c r="N58" i="10" a="1"/>
  <c r="L65" i="10" a="1"/>
  <c r="L7" i="10" a="1"/>
  <c r="L12" i="10" a="1"/>
  <c r="N8" i="10" a="1"/>
  <c r="M45" i="10" a="1"/>
  <c r="L39" i="10" a="1"/>
  <c r="M60" i="10" a="1"/>
  <c r="N60" i="10" a="1"/>
  <c r="N35" i="10" a="1"/>
  <c r="L26" i="10" a="1"/>
  <c r="M49" i="10" a="1"/>
  <c r="L30" i="10" a="1"/>
  <c r="M30" i="10" a="1"/>
  <c r="M6" i="10" a="1"/>
  <c r="M9" i="10" a="1"/>
  <c r="M29" i="10" a="1"/>
  <c r="M35" i="10" a="1"/>
  <c r="M38" i="10" a="1"/>
  <c r="L32" i="10" a="1"/>
  <c r="L35" i="10" a="1"/>
  <c r="M20" i="10" a="1"/>
  <c r="N57" i="10" a="1"/>
  <c r="L24" i="10" a="1"/>
  <c r="L17" i="10" a="1"/>
  <c r="M14" i="10" a="1"/>
  <c r="L52" i="10" a="1"/>
  <c r="L10" i="10" a="1"/>
  <c r="M36" i="10" a="1"/>
  <c r="M13" i="10" a="1"/>
  <c r="M48" i="10" a="1"/>
  <c r="L58" i="10" a="1"/>
  <c r="N30" i="10" a="1"/>
  <c r="N42" i="10" a="1"/>
  <c r="L21" i="10" a="1"/>
  <c r="L48" i="10" a="1"/>
  <c r="M11" i="10" a="1"/>
  <c r="L45" i="10" a="1"/>
  <c r="M39" i="10" a="1"/>
  <c r="N52" i="10" a="1"/>
  <c r="N11" i="10" a="1"/>
  <c r="M52" i="10" a="1"/>
  <c r="M41" i="10" a="1"/>
  <c r="L19" i="10" a="1"/>
  <c r="N6" i="10" a="1"/>
  <c r="L11" i="10" a="1"/>
  <c r="M5" i="10" a="1"/>
  <c r="L5" i="10" a="1"/>
  <c r="L57" i="10" a="1"/>
  <c r="L18" i="10" a="1"/>
  <c r="N27" i="10" a="1"/>
  <c r="L38" i="10" a="1"/>
  <c r="N48" i="10" a="1"/>
  <c r="M58" i="10" a="1"/>
  <c r="N53" i="10" a="1"/>
  <c r="L36" i="10" a="1"/>
  <c r="L9" i="10" a="1"/>
  <c r="N45" i="10" a="1"/>
  <c r="M53" i="10" a="1"/>
  <c r="N14" i="10" a="1"/>
  <c r="L44" i="10" a="1"/>
  <c r="N65"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8" i="10" a="1"/>
  <c r="M67" i="10" a="1"/>
  <c r="M68" i="10" l="1"/>
  <c r="M67" i="10"/>
  <c r="M70" i="10" a="1"/>
  <c r="M71" i="10" a="1"/>
  <c r="M71" i="10" l="1"/>
  <c r="M70" i="10"/>
  <c r="L90" i="10" a="1"/>
  <c r="L90" i="10" l="1"/>
  <c r="L89" i="10" a="1"/>
  <c r="L89" i="10" l="1"/>
  <c r="L74" i="10" a="1"/>
  <c r="L73" i="10" a="1"/>
  <c r="L74" i="10" l="1"/>
  <c r="L73" i="10"/>
  <c r="M90" i="10" a="1"/>
  <c r="M90" i="10" l="1"/>
  <c r="M89" i="10" a="1"/>
  <c r="M89" i="10" l="1"/>
  <c r="N74" i="10" a="1"/>
  <c r="N73"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8" i="10" a="1"/>
  <c r="N67" i="10" a="1"/>
  <c r="N68" i="10" l="1"/>
  <c r="N67" i="10"/>
  <c r="M80" i="10" a="1"/>
  <c r="M80" i="10" l="1"/>
  <c r="M81" i="10" a="1"/>
  <c r="M81" i="10" l="1"/>
  <c r="M82" i="10" a="1"/>
  <c r="M82" i="10" l="1"/>
  <c r="M84" i="10" a="1"/>
  <c r="M84" i="10" l="1"/>
  <c r="M83" i="10" a="1"/>
  <c r="M83" i="10" l="1"/>
  <c r="M86" i="10" a="1"/>
  <c r="M86" i="10" l="1"/>
  <c r="M85" i="10" a="1"/>
  <c r="M79" i="10" a="1"/>
  <c r="M85" i="10" l="1"/>
  <c r="M79" i="10"/>
  <c r="N71" i="10" a="1"/>
  <c r="N70"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86" i="10" a="1"/>
  <c r="L79"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<sst xmlns="http://schemas.openxmlformats.org/spreadsheetml/2006/main" count="1570" uniqueCount="588">
  <si>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</si>
  <si>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</si>
  <si>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</si>
  <si>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</si>
  <si>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</si>
  <si>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</si>
  <si>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</si>
  <si>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</si>
  <si>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</si>
  <si>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</si>
  <si>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</si>
  <si>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</si>
  <si>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</si>
  <si>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</si>
  <si>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</si>
  <si>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</si>
  <si>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</si>
  <si>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</si>
  <si>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</si>
  <si>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</si>
  <si>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</si>
  <si>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</si>
  <si>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</si>
  <si>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</si>
  <si>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</si>
  <si>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</si>
  <si>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</si>
  <si>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</si>
  <si>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</si>
  <si>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</si>
  <si>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</si>
  <si>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</si>
  <si>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</si>
  <si>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</si>
  <si>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</si>
  <si>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</si>
  <si>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</si>
  <si>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</si>
  <si>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</si>
  <si>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</si>
  <si>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</si>
  <si>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</si>
  <si>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</si>
  <si>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</si>
  <si>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</si>
  <si>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</si>
  <si>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</si>
  <si>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</si>
  <si>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</si>
  <si>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</si>
  <si>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</si>
  <si>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</si>
  <si>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</si>
  <si>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</si>
  <si>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</si>
  <si>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</si>
  <si>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</si>
  <si>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</si>
  <si>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</si>
  <si>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</si>
  <si>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</si>
  <si>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</si>
  <si>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</si>
  <si>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</si>
  <si>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</si>
  <si>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</si>
  <si>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</si>
  <si>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</si>
  <si>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</si>
  <si>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</si>
  <si>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</si>
  <si>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</si>
  <si>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</si>
  <si>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</si>
  <si>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</si>
  <si>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</si>
  <si>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</si>
  <si>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</si>
  <si>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</si>
  <si>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</si>
  <si>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</si>
  <si>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</si>
  <si>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</si>
  <si>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</si>
  <si>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</si>
  <si>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</si>
  <si>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</si>
  <si>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</si>
  <si>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</si>
  <si>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</si>
  <si>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</si>
  <si>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</si>
  <si>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</si>
  <si>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</si>
  <si>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</si>
  <si>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</si>
  <si>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</si>
  <si>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</si>
  <si>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</si>
  <si>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</si>
  <si>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</si>
  <si>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</si>
  <si>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</si>
  <si>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</si>
  <si>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</si>
  <si>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</si>
  <si>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</si>
  <si>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</si>
  <si>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</si>
  <si>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</si>
  <si>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</si>
  <si>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</si>
  <si>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</si>
  <si>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</si>
  <si>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</si>
  <si>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</si>
  <si>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</si>
  <si>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</si>
  <si>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</si>
  <si>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</si>
  <si>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</si>
  <si>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</si>
  <si>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</si>
  <si>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</si>
  <si>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</si>
  <si>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</si>
  <si>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</si>
  <si>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</si>
  <si>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</si>
  <si>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</si>
  <si>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</si>
  <si>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</si>
  <si>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</si>
  <si>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</si>
  <si>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</si>
  <si>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</si>
  <si>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</si>
  <si>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</si>
  <si>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</si>
  <si>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</si>
  <si>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</si>
  <si>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</si>
  <si>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</si>
  <si>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</si>
  <si>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</si>
  <si>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</si>
  <si>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</si>
  <si>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</si>
  <si>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</si>
  <si>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</si>
  <si>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</si>
  <si>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</si>
  <si>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</si>
  <si>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</si>
  <si>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</si>
  <si>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</si>
  <si>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</si>
  <si>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</si>
  <si>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</si>
  <si>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</si>
  <si>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</si>
  <si>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</si>
  <si>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</si>
  <si>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</si>
  <si>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</si>
  <si>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</si>
  <si>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</si>
  <si>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</si>
  <si>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</si>
  <si>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</si>
  <si>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</si>
  <si>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</si>
  <si>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</si>
  <si>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</si>
  <si>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</si>
  <si>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</si>
  <si>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</si>
  <si>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</si>
  <si>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</si>
  <si>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</si>
  <si>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</si>
  <si>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</si>
  <si>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</si>
  <si>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</si>
  <si>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</si>
  <si>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</si>
  <si>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</si>
  <si>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</si>
  <si>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</si>
  <si>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</si>
  <si>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</si>
  <si>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</si>
  <si>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</si>
  <si>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</si>
  <si>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</si>
  <si>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</si>
  <si>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</si>
  <si>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</si>
  <si>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</si>
  <si>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</si>
  <si>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</si>
  <si>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</si>
  <si>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</si>
  <si>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</si>
  <si>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</si>
  <si>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</si>
  <si>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</si>
  <si>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</si>
  <si>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</si>
  <si>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</si>
  <si>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</si>
  <si>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</si>
  <si>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</si>
  <si>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</si>
  <si>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</si>
  <si>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</si>
  <si>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</si>
  <si>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</si>
  <si>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</si>
  <si>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</si>
  <si>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</si>
  <si>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</si>
  <si>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</si>
  <si>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</si>
  <si>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</si>
  <si>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</si>
  <si>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</si>
  <si>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</si>
  <si>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</si>
  <si>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</si>
  <si>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</si>
  <si>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</si>
  <si>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</si>
  <si>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</si>
  <si>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</si>
  <si>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</si>
  <si>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</si>
  <si>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</si>
  <si>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</si>
  <si>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</si>
  <si>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</si>
  <si>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</si>
  <si>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</si>
  <si>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</si>
  <si>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</si>
  <si>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</si>
  <si>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</si>
  <si>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</si>
  <si>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</si>
  <si>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</si>
  <si>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</si>
  <si>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</si>
  <si>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</si>
  <si>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</si>
  <si>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</si>
  <si>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</si>
  <si>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</si>
  <si>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</si>
  <si>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</si>
  <si>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</si>
  <si>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</si>
  <si>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</si>
  <si>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</si>
  <si>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</si>
  <si>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</si>
  <si>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</si>
  <si>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</si>
  <si>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</si>
  <si>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</si>
  <si>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</si>
  <si>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</si>
  <si>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</si>
  <si>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</si>
  <si>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</si>
  <si>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</si>
  <si>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</si>
  <si>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</si>
  <si>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</si>
  <si>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</si>
  <si>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</si>
  <si>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</si>
  <si>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</si>
  <si>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</si>
  <si>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</si>
  <si>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</si>
  <si>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</si>
  <si>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</si>
  <si>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</si>
  <si>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</si>
  <si>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</si>
  <si>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</si>
  <si>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</si>
  <si>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</si>
  <si>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</si>
  <si>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</si>
  <si>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</si>
  <si>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</si>
  <si>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</si>
  <si>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</si>
  <si>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</si>
  <si>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</si>
  <si>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</si>
  <si>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</si>
  <si>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</si>
  <si>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</si>
  <si>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</si>
  <si>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</si>
  <si>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</si>
  <si>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</si>
  <si>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</si>
  <si>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</si>
  <si>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</si>
  <si>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</si>
  <si>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</si>
  <si>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</si>
  <si>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</si>
  <si>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</si>
  <si>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</si>
  <si>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</si>
  <si>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</si>
  <si>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</si>
  <si>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</si>
  <si>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</si>
  <si>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</si>
  <si>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</si>
  <si>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</si>
  <si>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</si>
  <si>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</si>
  <si>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</si>
  <si>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</si>
  <si>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</si>
  <si>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</si>
  <si>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</si>
  <si>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</si>
  <si>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</si>
  <si>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</si>
  <si>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</si>
  <si>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</si>
  <si>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</si>
  <si>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</si>
  <si>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</si>
  <si>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</si>
  <si>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</si>
  <si>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</si>
  <si>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</si>
  <si>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</si>
  <si>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</si>
  <si>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</si>
  <si>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</si>
  <si>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</si>
  <si>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</si>
  <si>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</si>
  <si>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</si>
  <si>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</si>
  <si>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</si>
  <si>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</si>
  <si>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</si>
  <si>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</si>
  <si>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</si>
  <si>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</si>
  <si>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</si>
  <si>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</si>
  <si>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</si>
  <si>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</si>
  <si>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</si>
  <si>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</si>
  <si>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</si>
  <si>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</si>
  <si>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</si>
  <si>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</si>
  <si>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</si>
  <si>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</si>
  <si>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</si>
  <si>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</si>
  <si>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</si>
  <si>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</si>
  <si>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</si>
  <si>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</si>
  <si>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</si>
  <si>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</si>
  <si>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</si>
  <si>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</si>
  <si>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</si>
  <si>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</si>
  <si>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</si>
  <si>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</si>
  <si>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</si>
  <si>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</si>
  <si>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</si>
  <si>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</si>
  <si>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</si>
  <si>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</si>
  <si>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</si>
  <si>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</si>
  <si>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</si>
  <si>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</si>
  <si>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</si>
  <si>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</si>
  <si>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</si>
  <si>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</si>
  <si>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</si>
  <si>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</si>
  <si>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</si>
  <si>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</si>
  <si>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</si>
  <si>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</si>
  <si>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</si>
  <si>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</si>
  <si>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</si>
  <si>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</si>
  <si>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</si>
  <si>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</si>
  <si>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</si>
  <si>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</si>
  <si>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</si>
  <si>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</si>
  <si>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</si>
  <si>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</si>
  <si>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</si>
  <si>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</si>
  <si>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</si>
  <si>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</si>
  <si>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</si>
  <si>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</si>
  <si>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</si>
  <si>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</si>
  <si>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</si>
  <si>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</si>
  <si>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</si>
  <si>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</si>
  <si>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</si>
  <si>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</si>
  <si>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</si>
  <si>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</si>
  <si>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</si>
  <si>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</si>
  <si>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</si>
  <si>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</si>
  <si>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</si>
  <si>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</si>
  <si>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</si>
  <si>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</si>
  <si>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</si>
  <si>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</si>
  <si>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</si>
  <si>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</si>
  <si>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</si>
  <si>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</si>
  <si>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</si>
  <si>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</si>
  <si>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</si>
  <si>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</si>
  <si>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</si>
  <si>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</si>
  <si>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</si>
  <si>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</si>
  <si>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</si>
  <si>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</si>
  <si>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</si>
  <si>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</si>
  <si>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</si>
  <si>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</si>
  <si>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</si>
  <si>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</si>
  <si>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</si>
  <si>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</si>
  <si>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</si>
  <si>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</si>
  <si>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</si>
  <si>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</si>
  <si>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</si>
  <si>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</si>
  <si>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</si>
  <si>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</si>
  <si>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</si>
  <si>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</si>
  <si>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</si>
  <si>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</si>
  <si>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</si>
  <si>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</si>
  <si>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</si>
  <si>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</si>
  <si>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</si>
  <si>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</si>
  <si>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</si>
  <si>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</si>
  <si>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</si>
  <si>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</si>
  <si>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</si>
  <si>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</si>
  <si>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</si>
  <si>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</si>
  <si>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</si>
  <si>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</si>
  <si>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</si>
  <si>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</si>
  <si>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</si>
  <si>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</si>
  <si>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</si>
  <si>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</si>
  <si>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</si>
  <si>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</si>
  <si>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</si>
  <si>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</si>
  <si>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</si>
  <si>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</si>
  <si>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</si>
  <si>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</si>
  <si>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</si>
  <si>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</si>
  <si>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</si>
  <si>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</si>
  <si>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</si>
  <si>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</si>
  <si>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</si>
  <si>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</si>
  <si>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</si>
  <si>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</si>
  <si>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</si>
  <si>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</si>
  <si>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</si>
  <si>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</si>
  <si>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</si>
  <si>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</si>
  <si>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</si>
  <si>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</si>
  <si>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</si>
  <si>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</si>
  <si>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</si>
  <si>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</si>
  <si>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</si>
  <si>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</si>
  <si>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</si>
  <si>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</si>
  <si>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</si>
  <si>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</si>
  <si>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</si>
  <si>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</si>
  <si>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</si>
  <si>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</si>
  <si>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</si>
  <si>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</si>
  <si>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</si>
  <si>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</si>
  <si>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</si>
  <si>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</si>
  <si>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</si>
  <si>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</si>
  <si>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</si>
  <si>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</si>
  <si>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</si>
  <si>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</si>
  <si>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</si>
  <si>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</si>
  <si>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</si>
  <si>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</si>
  <si>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</si>
  <si>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</si>
  <si>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</si>
  <si>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Where the victim is a pedestrian</t>
  </si>
  <si>
    <t>strExponent_ped</t>
  </si>
  <si>
    <t>casExponent_cycle</t>
  </si>
  <si>
    <t>Where the victim is a cyclist</t>
  </si>
  <si>
    <t>strExponent_cycle</t>
  </si>
  <si>
    <t>casExponent_vehicle</t>
  </si>
  <si>
    <t>Where the victim is a vehicle user</t>
  </si>
  <si>
    <t>strExponent_vehicle</t>
  </si>
  <si>
    <t>casExponent_nov</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</si>
  <si>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</si>
  <si>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</si>
  <si>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</si>
  <si>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</si>
  <si>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</si>
  <si>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</si>
  <si>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</si>
  <si>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</si>
  <si>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</si>
  <si>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</si>
  <si>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treat_taxi_as_car</t>
  </si>
  <si>
    <t>Introduced a new parameter called TREAT_TAXI_AS_CAR, which treats taxis as cars (and essentially adds taxi's distance to car/car_driver)</t>
  </si>
  <si>
    <t>v2.2</t>
  </si>
  <si>
    <t>Set TREAT_TAXI_AS_CAR to FALSE</t>
  </si>
  <si>
    <t>v3.0</t>
  </si>
  <si>
    <t>updated the SIN coefficients using the random effects values from the meta analysis</t>
  </si>
  <si>
    <t>Rune Elvik, The non-linearity of risk and the promotion of environmentally sustainable transport, Accident Analysis &amp; Prevention, Volume 41, Issue 4, 2009</t>
  </si>
  <si>
    <t>Elvik, 2009</t>
  </si>
  <si>
    <t>Elvik and Goel, 2019</t>
  </si>
  <si>
    <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Goel,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</si>
</sst>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6" workbookViewId="0">
      <selection activeCell="C32" sqref="C32"/>
    </sheetView>
  </sheetViews>
  <sheetFormatPr defaultRowHeight="14.4" x14ac:dyDescent="0.3"/>
  <cols>
    <col min="2" max="2" width="35.5546875" style="8" customWidth="1"/>
    <col min="3" max="3" width="66.109375" style="8" customWidth="1"/>
    <col min="5" max="5" width="10.5546875" bestFit="1" customWidth="1"/>
  </cols>
  <sheetData>
    <row r="3" spans="2:3" x14ac:dyDescent="0.3">
      <c r="B3" s="3" t="s">
        <v>0</v>
      </c>
    </row>
    <row r="5" spans="2:3" x14ac:dyDescent="0.3">
      <c r="B5" s="21" t="s">
        <v>1</v>
      </c>
      <c r="C5" s="8" t="s">
        <v>2</v>
      </c>
    </row>
    <row r="6" spans="2:3" x14ac:dyDescent="0.3">
      <c r="B6" s="22" t="s">
        <v>3</v>
      </c>
      <c r="C6" s="8" t="s">
        <v>4</v>
      </c>
    </row>
    <row r="10" spans="2:3" x14ac:dyDescent="0.3">
      <c r="B10" s="11" t="s">
        <v>5</v>
      </c>
      <c r="C10" s="11" t="s">
        <v>6</v>
      </c>
    </row>
    <row r="11" spans="2:3" ht="28.8" x14ac:dyDescent="0.3">
      <c r="B11" s="8" t="s">
        <v>7</v>
      </c>
      <c r="C11" s="8" t="s">
        <v>8</v>
      </c>
    </row>
    <row r="12" spans="2:3" ht="141" customHeight="1" x14ac:dyDescent="0.3">
      <c r="B12" s="8" t="s">
        <v>9</v>
      </c>
      <c r="C12" s="8" t="s">
        <v>10</v>
      </c>
    </row>
    <row r="13" spans="2:3" ht="17.399999999999999" customHeight="1" x14ac:dyDescent="0.3">
      <c r="B13" s="8" t="s">
        <v>11</v>
      </c>
      <c r="C13" s="8" t="s">
        <v>12</v>
      </c>
    </row>
    <row r="14" spans="2:3" ht="43.2" x14ac:dyDescent="0.3">
      <c r="B14" s="8" t="s">
        <v>13</v>
      </c>
      <c r="C14" s="8" t="s">
        <v>14</v>
      </c>
    </row>
    <row r="15" spans="2:3" ht="28.8" x14ac:dyDescent="0.3">
      <c r="B15" s="8" t="s">
        <v>15</v>
      </c>
      <c r="C15" s="8" t="s">
        <v>16</v>
      </c>
    </row>
    <row r="16" spans="2:3" ht="28.8" x14ac:dyDescent="0.3">
      <c r="B16" s="8" t="s">
        <v>17</v>
      </c>
      <c r="C16" s="8" t="s">
        <v>18</v>
      </c>
    </row>
    <row r="17" spans="2:5" ht="28.8" x14ac:dyDescent="0.3">
      <c r="B17" s="8" t="s">
        <v>19</v>
      </c>
      <c r="C17" s="8" t="s">
        <v>20</v>
      </c>
    </row>
    <row r="18" spans="2:5" x14ac:dyDescent="0.3">
      <c r="B18" s="8" t="s">
        <v>21</v>
      </c>
      <c r="C18" s="8" t="s">
        <v>22</v>
      </c>
    </row>
    <row r="19" spans="2:5" x14ac:dyDescent="0.3">
      <c r="B19" s="8" t="s">
        <v>23</v>
      </c>
      <c r="C19" s="8" t="s">
        <v>24</v>
      </c>
    </row>
    <row r="23" spans="2:5" x14ac:dyDescent="0.3">
      <c r="B23" s="36" t="s">
        <v>25</v>
      </c>
      <c r="C23" s="23"/>
      <c r="D23" s="37"/>
      <c r="E23" s="37"/>
    </row>
    <row r="24" spans="2:5" x14ac:dyDescent="0.3">
      <c r="B24" s="24" t="s">
        <v>26</v>
      </c>
      <c r="C24" s="24" t="s">
        <v>27</v>
      </c>
      <c r="D24" s="38" t="s">
        <v>28</v>
      </c>
      <c r="E24" s="38" t="s">
        <v>29</v>
      </c>
    </row>
    <row r="25" spans="2:5" x14ac:dyDescent="0.3">
      <c r="B25" s="23" t="s">
        <v>30</v>
      </c>
      <c r="C25" s="23" t="s">
        <v>31</v>
      </c>
      <c r="D25" s="37" t="s">
        <v>32</v>
      </c>
      <c r="E25" s="39">
        <v>45175</v>
      </c>
    </row>
    <row r="26" spans="2:5" x14ac:dyDescent="0.3">
      <c r="B26" s="23" t="s">
        <v>33</v>
      </c>
      <c r="C26" s="23" t="s">
        <v>34</v>
      </c>
      <c r="D26" s="37" t="s">
        <v>32</v>
      </c>
      <c r="E26" s="39">
        <v>45272</v>
      </c>
    </row>
    <row r="27" spans="2:5" ht="87" customHeight="1" x14ac:dyDescent="0.3">
      <c r="B27" s="23" t="s">
        <v>35</v>
      </c>
      <c r="C27" s="23" t="s">
        <v>36</v>
      </c>
      <c r="D27" s="37" t="s">
        <v>37</v>
      </c>
      <c r="E27" s="39" t="s">
        <v>38</v>
      </c>
    </row>
    <row r="28" spans="2:5" ht="43.2" x14ac:dyDescent="0.3">
      <c r="B28" s="23" t="s">
        <v>570</v>
      </c>
      <c r="C28" s="23" t="s">
        <v>572</v>
      </c>
      <c r="D28" s="37" t="s">
        <v>571</v>
      </c>
      <c r="E28" s="39">
        <v>45455</v>
      </c>
    </row>
    <row r="29" spans="2:5" ht="43.2" x14ac:dyDescent="0.3">
      <c r="B29" s="23" t="s">
        <v>575</v>
      </c>
      <c r="C29" s="23" t="s">
        <v>576</v>
      </c>
      <c r="D29" s="37" t="s">
        <v>32</v>
      </c>
      <c r="E29" s="39">
        <v>45484</v>
      </c>
    </row>
    <row r="30" spans="2:5" ht="28.8" x14ac:dyDescent="0.3">
      <c r="B30" s="23" t="s">
        <v>577</v>
      </c>
      <c r="C30" s="23" t="s">
        <v>579</v>
      </c>
      <c r="D30" s="37" t="s">
        <v>571</v>
      </c>
      <c r="E30" s="39">
        <v>45488</v>
      </c>
    </row>
    <row r="31" spans="2:5" x14ac:dyDescent="0.3">
      <c r="B31" s="23" t="s">
        <v>580</v>
      </c>
      <c r="C31" s="23" t="s">
        <v>581</v>
      </c>
      <c r="D31" s="37" t="s">
        <v>571</v>
      </c>
      <c r="E31" s="39">
        <v>45489</v>
      </c>
    </row>
    <row r="32" spans="2:5" ht="28.8" x14ac:dyDescent="0.3">
      <c r="B32" s="23" t="s">
        <v>582</v>
      </c>
      <c r="C32" s="23" t="s">
        <v>583</v>
      </c>
      <c r="D32" s="37"/>
      <c r="E32" s="39"/>
    </row>
    <row r="33" spans="2:5" x14ac:dyDescent="0.3">
      <c r="B33" s="23"/>
      <c r="C33" s="23"/>
      <c r="D33" s="37"/>
      <c r="E33" s="39"/>
    </row>
    <row r="34" spans="2:5" x14ac:dyDescent="0.3">
      <c r="B34" s="23"/>
      <c r="C34" s="23"/>
      <c r="D34" s="37"/>
      <c r="E34" s="39"/>
    </row>
    <row r="35" spans="2:5" x14ac:dyDescent="0.3">
      <c r="B35" s="23"/>
      <c r="C35" s="23"/>
      <c r="D35" s="37"/>
      <c r="E35" s="39"/>
    </row>
    <row r="36" spans="2:5" x14ac:dyDescent="0.3">
      <c r="D36" s="37"/>
      <c r="E36" s="40"/>
    </row>
    <row r="37" spans="2:5" x14ac:dyDescent="0.3">
      <c r="D37" s="37"/>
      <c r="E37" s="40"/>
    </row>
    <row r="38" spans="2:5" x14ac:dyDescent="0.3">
      <c r="D38" s="37"/>
      <c r="E38" s="40"/>
    </row>
    <row r="39" spans="2:5" x14ac:dyDescent="0.3">
      <c r="D39" s="37"/>
      <c r="E39" s="40"/>
    </row>
    <row r="40" spans="2:5" x14ac:dyDescent="0.3">
      <c r="D40" s="37"/>
      <c r="E40" s="40"/>
    </row>
    <row r="41" spans="2:5" x14ac:dyDescent="0.3">
      <c r="D41" s="37"/>
      <c r="E41" s="40"/>
    </row>
    <row r="42" spans="2:5" x14ac:dyDescent="0.3">
      <c r="D42" s="37"/>
      <c r="E42" s="40"/>
    </row>
    <row r="43" spans="2:5" x14ac:dyDescent="0.3">
      <c r="D43" s="37"/>
      <c r="E43" s="40"/>
    </row>
    <row r="44" spans="2:5" x14ac:dyDescent="0.3">
      <c r="D44" s="37"/>
      <c r="E44" s="40"/>
    </row>
    <row r="45" spans="2:5" x14ac:dyDescent="0.3">
      <c r="E45" s="40"/>
    </row>
    <row r="46" spans="2:5" x14ac:dyDescent="0.3">
      <c r="D46" s="37"/>
      <c r="E46" s="40"/>
    </row>
    <row r="47" spans="2:5" x14ac:dyDescent="0.3">
      <c r="D47" s="37"/>
      <c r="E47" s="40"/>
    </row>
    <row r="48" spans="2:5" x14ac:dyDescent="0.3">
      <c r="D48" s="37"/>
      <c r="E48" s="40"/>
    </row>
    <row r="49" spans="4:5" x14ac:dyDescent="0.3">
      <c r="D49" s="37"/>
      <c r="E49" s="40"/>
    </row>
    <row r="50" spans="4:5" x14ac:dyDescent="0.3">
      <c r="D50" s="37"/>
      <c r="E50" s="40"/>
    </row>
    <row r="51" spans="4:5" x14ac:dyDescent="0.3">
      <c r="D51" s="37"/>
      <c r="E51" s="40"/>
    </row>
    <row r="52" spans="4:5" x14ac:dyDescent="0.3">
      <c r="D52" s="37"/>
      <c r="E52" s="40"/>
    </row>
    <row r="53" spans="4:5" x14ac:dyDescent="0.3">
      <c r="D53" s="37"/>
      <c r="E53" s="40"/>
    </row>
    <row r="54" spans="4:5" x14ac:dyDescent="0.3">
      <c r="D54" s="37"/>
      <c r="E54" s="40"/>
    </row>
    <row r="55" spans="4:5" x14ac:dyDescent="0.3">
      <c r="D55" s="37"/>
      <c r="E55" s="40"/>
    </row>
    <row r="56" spans="4:5" x14ac:dyDescent="0.3">
      <c r="D56" s="37"/>
      <c r="E56" s="40"/>
    </row>
    <row r="57" spans="4:5" x14ac:dyDescent="0.3">
      <c r="D57" s="37"/>
      <c r="E57" s="40"/>
    </row>
    <row r="58" spans="4:5" x14ac:dyDescent="0.3">
      <c r="D58" s="37"/>
      <c r="E58" s="40"/>
    </row>
    <row r="59" spans="4:5" x14ac:dyDescent="0.3">
      <c r="D59" s="37"/>
      <c r="E59" s="40"/>
    </row>
    <row r="60" spans="4:5" x14ac:dyDescent="0.3">
      <c r="D60" s="37"/>
      <c r="E60" s="40"/>
    </row>
    <row r="61" spans="4:5" x14ac:dyDescent="0.3">
      <c r="D61" s="37"/>
      <c r="E61" s="40"/>
    </row>
    <row r="62" spans="4:5" x14ac:dyDescent="0.3">
      <c r="D62" s="37"/>
      <c r="E62" s="40"/>
    </row>
    <row r="63" spans="4:5" x14ac:dyDescent="0.3">
      <c r="D63" s="37"/>
      <c r="E63" s="40"/>
    </row>
    <row r="64" spans="4:5" x14ac:dyDescent="0.3">
      <c r="D64" s="37"/>
      <c r="E64" s="40"/>
    </row>
    <row r="65" spans="4:5" x14ac:dyDescent="0.3">
      <c r="D65" s="37"/>
      <c r="E65" s="40"/>
    </row>
    <row r="66" spans="4:5" x14ac:dyDescent="0.3">
      <c r="D66" s="37"/>
      <c r="E66" s="40"/>
    </row>
    <row r="67" spans="4:5" x14ac:dyDescent="0.3">
      <c r="D67" s="37"/>
      <c r="E67" s="40"/>
    </row>
    <row r="68" spans="4:5" x14ac:dyDescent="0.3">
      <c r="D68" s="37"/>
      <c r="E68" s="40"/>
    </row>
    <row r="69" spans="4:5" x14ac:dyDescent="0.3">
      <c r="D69" s="37"/>
      <c r="E69" s="40"/>
    </row>
    <row r="70" spans="4:5" x14ac:dyDescent="0.3">
      <c r="D70" s="37"/>
      <c r="E70" s="40"/>
    </row>
    <row r="71" spans="4:5" x14ac:dyDescent="0.3">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pane ySplit="1" topLeftCell="A77" activePane="bottomLeft" state="frozen"/>
      <selection pane="bottomLeft" activeCell="C101" sqref="C101"/>
    </sheetView>
  </sheetViews>
  <sheetFormatPr defaultRowHeight="14.4" x14ac:dyDescent="0.3"/>
  <cols>
    <col min="1" max="1" width="31.6640625" style="1" customWidth="1"/>
    <col min="2" max="2" width="13.5546875" customWidth="1"/>
    <col min="3" max="3" width="13.6640625" style="41" bestFit="1" customWidth="1"/>
  </cols>
  <sheetData>
    <row r="1" spans="1:3" s="1" customFormat="1" x14ac:dyDescent="0.3">
      <c r="A1" s="1" t="s">
        <v>39</v>
      </c>
      <c r="B1" s="1" t="s">
        <v>40</v>
      </c>
      <c r="C1" s="52" t="s">
        <v>41</v>
      </c>
    </row>
    <row r="2" spans="1:3" s="1" customFormat="1" x14ac:dyDescent="0.3">
      <c r="A2" s="1" t="s">
        <v>42</v>
      </c>
      <c r="B2" t="s">
        <v>43</v>
      </c>
      <c r="C2" s="41"/>
    </row>
    <row r="3" spans="1:3" s="1" customFormat="1" x14ac:dyDescent="0.3">
      <c r="B3" t="s">
        <v>44</v>
      </c>
      <c r="C3" s="41">
        <v>8.1</v>
      </c>
    </row>
    <row r="4" spans="1:3" s="1" customFormat="1" x14ac:dyDescent="0.3">
      <c r="B4" t="s">
        <v>45</v>
      </c>
      <c r="C4" s="41">
        <v>13.8</v>
      </c>
    </row>
    <row r="5" spans="1:3" s="1" customFormat="1" x14ac:dyDescent="0.3">
      <c r="B5" t="s">
        <v>46</v>
      </c>
      <c r="C5" s="41">
        <v>7.2</v>
      </c>
    </row>
    <row r="6" spans="1:3" s="1" customFormat="1" x14ac:dyDescent="0.3">
      <c r="B6" t="s">
        <v>47</v>
      </c>
      <c r="C6" s="41">
        <v>18.100000000000001</v>
      </c>
    </row>
    <row r="7" spans="1:3" s="1" customFormat="1" x14ac:dyDescent="0.3">
      <c r="B7" t="s">
        <v>48</v>
      </c>
      <c r="C7" s="41">
        <v>15.2</v>
      </c>
    </row>
    <row r="8" spans="1:3" s="1" customFormat="1" x14ac:dyDescent="0.3">
      <c r="B8" t="s">
        <v>49</v>
      </c>
      <c r="C8" s="41">
        <v>9.1</v>
      </c>
    </row>
    <row r="9" spans="1:3" s="1" customFormat="1" x14ac:dyDescent="0.3">
      <c r="B9" t="s">
        <v>50</v>
      </c>
      <c r="C9" s="41">
        <v>2.5</v>
      </c>
    </row>
    <row r="10" spans="1:3" s="1" customFormat="1" x14ac:dyDescent="0.3">
      <c r="B10" t="s">
        <v>51</v>
      </c>
      <c r="C10" s="41">
        <v>21.9</v>
      </c>
    </row>
    <row r="11" spans="1:3" s="1" customFormat="1" x14ac:dyDescent="0.3">
      <c r="B11" t="s">
        <v>52</v>
      </c>
      <c r="C11" s="41">
        <v>12.559999999999999</v>
      </c>
    </row>
    <row r="12" spans="1:3" x14ac:dyDescent="0.3">
      <c r="B12" t="s">
        <v>53</v>
      </c>
      <c r="C12" s="41">
        <v>8.1</v>
      </c>
    </row>
    <row r="13" spans="1:3" x14ac:dyDescent="0.3">
      <c r="B13" t="s">
        <v>54</v>
      </c>
      <c r="C13" s="41">
        <v>13.8</v>
      </c>
    </row>
    <row r="14" spans="1:3" x14ac:dyDescent="0.3">
      <c r="A14" s="1" t="s">
        <v>55</v>
      </c>
      <c r="B14" t="s">
        <v>48</v>
      </c>
      <c r="C14" s="41">
        <v>2.3031654375338189E-3</v>
      </c>
    </row>
    <row r="15" spans="1:3" x14ac:dyDescent="0.3">
      <c r="B15" t="s">
        <v>45</v>
      </c>
      <c r="C15" s="41">
        <v>8.1980352806225759E-2</v>
      </c>
    </row>
    <row r="16" spans="1:3" x14ac:dyDescent="0.3">
      <c r="B16" t="s">
        <v>56</v>
      </c>
      <c r="C16" s="41">
        <v>0.12246677425253254</v>
      </c>
    </row>
    <row r="17" spans="1:3" x14ac:dyDescent="0.3">
      <c r="B17" t="s">
        <v>57</v>
      </c>
      <c r="C17" s="41">
        <v>0.45445403783708543</v>
      </c>
    </row>
    <row r="18" spans="1:3" x14ac:dyDescent="0.3">
      <c r="B18" t="s">
        <v>53</v>
      </c>
      <c r="C18" s="41">
        <v>0.33879566966662278</v>
      </c>
    </row>
    <row r="19" spans="1:3" x14ac:dyDescent="0.3">
      <c r="B19" t="s">
        <v>54</v>
      </c>
      <c r="C19" s="41">
        <v>0</v>
      </c>
    </row>
    <row r="20" spans="1:3" x14ac:dyDescent="0.3">
      <c r="B20" t="s">
        <v>49</v>
      </c>
      <c r="C20" s="41">
        <v>0</v>
      </c>
    </row>
    <row r="21" spans="1:3" x14ac:dyDescent="0.3">
      <c r="B21" t="s">
        <v>52</v>
      </c>
      <c r="C21" s="41">
        <v>0</v>
      </c>
    </row>
    <row r="22" spans="1:3" x14ac:dyDescent="0.3">
      <c r="B22" t="s">
        <v>43</v>
      </c>
      <c r="C22" s="41">
        <v>0</v>
      </c>
    </row>
    <row r="23" spans="1:3" x14ac:dyDescent="0.3">
      <c r="A23" s="1" t="s">
        <v>58</v>
      </c>
      <c r="B23" t="s">
        <v>59</v>
      </c>
      <c r="C23" s="41">
        <v>0.89824190497385104</v>
      </c>
    </row>
    <row r="24" spans="1:3" x14ac:dyDescent="0.3">
      <c r="B24" t="s">
        <v>60</v>
      </c>
    </row>
    <row r="25" spans="1:3" x14ac:dyDescent="0.3">
      <c r="B25" t="s">
        <v>61</v>
      </c>
    </row>
    <row r="26" spans="1:3" x14ac:dyDescent="0.3">
      <c r="A26" s="1" t="s">
        <v>62</v>
      </c>
      <c r="B26" t="s">
        <v>59</v>
      </c>
      <c r="C26" s="41">
        <v>1</v>
      </c>
    </row>
    <row r="27" spans="1:3" x14ac:dyDescent="0.3">
      <c r="B27" t="s">
        <v>63</v>
      </c>
    </row>
    <row r="28" spans="1:3" x14ac:dyDescent="0.3">
      <c r="B28" t="s">
        <v>64</v>
      </c>
    </row>
    <row r="29" spans="1:3" x14ac:dyDescent="0.3">
      <c r="A29" s="1" t="s">
        <v>65</v>
      </c>
      <c r="B29" t="s">
        <v>59</v>
      </c>
      <c r="C29" s="44">
        <v>12.69</v>
      </c>
    </row>
    <row r="30" spans="1:3" x14ac:dyDescent="0.3">
      <c r="B30" t="s">
        <v>63</v>
      </c>
    </row>
    <row r="31" spans="1:3" x14ac:dyDescent="0.3">
      <c r="B31" t="s">
        <v>64</v>
      </c>
    </row>
    <row r="32" spans="1:3" x14ac:dyDescent="0.3">
      <c r="A32" s="1" t="s">
        <v>66</v>
      </c>
      <c r="B32" t="s">
        <v>59</v>
      </c>
      <c r="C32" s="41">
        <v>0.42</v>
      </c>
    </row>
    <row r="33" spans="1:3" x14ac:dyDescent="0.3">
      <c r="B33" t="s">
        <v>60</v>
      </c>
    </row>
    <row r="34" spans="1:3" x14ac:dyDescent="0.3">
      <c r="B34" t="s">
        <v>61</v>
      </c>
    </row>
    <row r="35" spans="1:3" x14ac:dyDescent="0.3">
      <c r="A35" s="1" t="s">
        <v>67</v>
      </c>
      <c r="B35" t="s">
        <v>59</v>
      </c>
      <c r="C35" s="41">
        <v>1</v>
      </c>
    </row>
    <row r="36" spans="1:3" x14ac:dyDescent="0.3">
      <c r="B36" t="s">
        <v>63</v>
      </c>
    </row>
    <row r="37" spans="1:3" x14ac:dyDescent="0.3">
      <c r="B37" t="s">
        <v>64</v>
      </c>
    </row>
    <row r="38" spans="1:3" x14ac:dyDescent="0.3">
      <c r="A38" s="1" t="s">
        <v>68</v>
      </c>
      <c r="B38" t="s">
        <v>59</v>
      </c>
      <c r="C38">
        <v>16</v>
      </c>
    </row>
    <row r="39" spans="1:3" x14ac:dyDescent="0.3">
      <c r="B39" t="s">
        <v>63</v>
      </c>
      <c r="C39"/>
    </row>
    <row r="40" spans="1:3" x14ac:dyDescent="0.3">
      <c r="B40" t="s">
        <v>64</v>
      </c>
      <c r="C40"/>
    </row>
    <row r="41" spans="1:3" x14ac:dyDescent="0.3">
      <c r="A41" s="1" t="s">
        <v>69</v>
      </c>
      <c r="B41" t="s">
        <v>59</v>
      </c>
      <c r="C41">
        <v>12.5</v>
      </c>
    </row>
    <row r="42" spans="1:3" x14ac:dyDescent="0.3">
      <c r="B42" t="s">
        <v>63</v>
      </c>
      <c r="C42"/>
    </row>
    <row r="43" spans="1:3" x14ac:dyDescent="0.3">
      <c r="B43" t="s">
        <v>64</v>
      </c>
      <c r="C43"/>
    </row>
    <row r="44" spans="1:3" x14ac:dyDescent="0.3">
      <c r="A44" s="1" t="s">
        <v>70</v>
      </c>
      <c r="C44" s="41" t="s">
        <v>71</v>
      </c>
    </row>
    <row r="45" spans="1:3" x14ac:dyDescent="0.3">
      <c r="A45" s="1" t="s">
        <v>72</v>
      </c>
      <c r="B45" t="s">
        <v>59</v>
      </c>
      <c r="C45" s="41">
        <v>0</v>
      </c>
    </row>
    <row r="46" spans="1:3" x14ac:dyDescent="0.3">
      <c r="B46" t="s">
        <v>60</v>
      </c>
    </row>
    <row r="47" spans="1:3" x14ac:dyDescent="0.3">
      <c r="B47" t="s">
        <v>61</v>
      </c>
    </row>
    <row r="48" spans="1:3" x14ac:dyDescent="0.3">
      <c r="A48" s="1" t="s">
        <v>73</v>
      </c>
      <c r="C48" s="41" t="s">
        <v>74</v>
      </c>
    </row>
    <row r="49" spans="1:3" x14ac:dyDescent="0.3">
      <c r="A49" s="1" t="s">
        <v>75</v>
      </c>
      <c r="B49" t="s">
        <v>59</v>
      </c>
      <c r="C49" s="41">
        <v>0.441176470588235</v>
      </c>
    </row>
    <row r="50" spans="1:3" x14ac:dyDescent="0.3">
      <c r="B50" t="s">
        <v>60</v>
      </c>
      <c r="C50"/>
    </row>
    <row r="51" spans="1:3" x14ac:dyDescent="0.3">
      <c r="B51" t="s">
        <v>61</v>
      </c>
      <c r="C51"/>
    </row>
    <row r="52" spans="1:3" x14ac:dyDescent="0.3">
      <c r="A52" s="1" t="s">
        <v>76</v>
      </c>
      <c r="B52" t="s">
        <v>77</v>
      </c>
    </row>
    <row r="53" spans="1:3" x14ac:dyDescent="0.3">
      <c r="A53" s="1" t="s">
        <v>78</v>
      </c>
      <c r="C53" s="41" t="s">
        <v>74</v>
      </c>
    </row>
    <row r="54" spans="1:3" x14ac:dyDescent="0.3">
      <c r="A54" s="1" t="s">
        <v>79</v>
      </c>
      <c r="B54" t="s">
        <v>59</v>
      </c>
      <c r="C54" s="41">
        <v>3.8910505836575897E-2</v>
      </c>
    </row>
    <row r="55" spans="1:3" x14ac:dyDescent="0.3">
      <c r="B55" t="s">
        <v>60</v>
      </c>
    </row>
    <row r="56" spans="1:3" x14ac:dyDescent="0.3">
      <c r="B56" t="s">
        <v>61</v>
      </c>
    </row>
    <row r="57" spans="1:3" x14ac:dyDescent="0.3">
      <c r="A57" s="1" t="s">
        <v>80</v>
      </c>
      <c r="B57" t="s">
        <v>59</v>
      </c>
      <c r="C57" s="41">
        <v>0.3</v>
      </c>
    </row>
    <row r="58" spans="1:3" x14ac:dyDescent="0.3">
      <c r="B58" t="s">
        <v>60</v>
      </c>
      <c r="C58" s="53"/>
    </row>
    <row r="59" spans="1:3" x14ac:dyDescent="0.3">
      <c r="B59" t="s">
        <v>61</v>
      </c>
      <c r="C59" s="53"/>
    </row>
    <row r="60" spans="1:3" x14ac:dyDescent="0.3">
      <c r="A60" s="1" t="s">
        <v>81</v>
      </c>
      <c r="B60" t="s">
        <v>77</v>
      </c>
    </row>
    <row r="61" spans="1:3" x14ac:dyDescent="0.3">
      <c r="A61" s="1" t="s">
        <v>82</v>
      </c>
      <c r="B61" t="s">
        <v>59</v>
      </c>
      <c r="C61" s="41">
        <v>1</v>
      </c>
    </row>
    <row r="62" spans="1:3" x14ac:dyDescent="0.3">
      <c r="B62" t="s">
        <v>63</v>
      </c>
      <c r="C62"/>
    </row>
    <row r="63" spans="1:3" x14ac:dyDescent="0.3">
      <c r="B63" t="s">
        <v>64</v>
      </c>
      <c r="C63"/>
    </row>
    <row r="64" spans="1:3" x14ac:dyDescent="0.3">
      <c r="A64" s="1" t="s">
        <v>83</v>
      </c>
      <c r="B64" t="s">
        <v>59</v>
      </c>
      <c r="C64" s="41">
        <v>1</v>
      </c>
    </row>
    <row r="65" spans="1:3" x14ac:dyDescent="0.3">
      <c r="B65" t="s">
        <v>63</v>
      </c>
      <c r="C65"/>
    </row>
    <row r="66" spans="1:3" x14ac:dyDescent="0.3">
      <c r="B66" t="s">
        <v>64</v>
      </c>
      <c r="C66"/>
    </row>
    <row r="67" spans="1:3" x14ac:dyDescent="0.3">
      <c r="A67" s="1" t="s">
        <v>84</v>
      </c>
      <c r="B67" t="s">
        <v>59</v>
      </c>
      <c r="C67" s="41">
        <v>1</v>
      </c>
    </row>
    <row r="68" spans="1:3" x14ac:dyDescent="0.3">
      <c r="B68" t="s">
        <v>63</v>
      </c>
      <c r="C68"/>
    </row>
    <row r="69" spans="1:3" x14ac:dyDescent="0.3">
      <c r="B69" t="s">
        <v>64</v>
      </c>
      <c r="C69"/>
    </row>
    <row r="70" spans="1:3" x14ac:dyDescent="0.3">
      <c r="A70" s="1" t="s">
        <v>85</v>
      </c>
      <c r="B70" t="s">
        <v>59</v>
      </c>
      <c r="C70" s="41">
        <v>1</v>
      </c>
    </row>
    <row r="71" spans="1:3" x14ac:dyDescent="0.3">
      <c r="B71" t="s">
        <v>63</v>
      </c>
      <c r="C71"/>
    </row>
    <row r="72" spans="1:3" x14ac:dyDescent="0.3">
      <c r="B72" t="s">
        <v>64</v>
      </c>
      <c r="C72"/>
    </row>
    <row r="73" spans="1:3" x14ac:dyDescent="0.3">
      <c r="A73" s="1" t="s">
        <v>86</v>
      </c>
      <c r="B73" t="s">
        <v>59</v>
      </c>
      <c r="C73" s="41">
        <v>1</v>
      </c>
    </row>
    <row r="74" spans="1:3" x14ac:dyDescent="0.3">
      <c r="B74" t="s">
        <v>63</v>
      </c>
      <c r="C74"/>
    </row>
    <row r="75" spans="1:3" x14ac:dyDescent="0.3">
      <c r="B75" t="s">
        <v>64</v>
      </c>
      <c r="C75"/>
    </row>
    <row r="76" spans="1:3" x14ac:dyDescent="0.3">
      <c r="A76" s="1" t="s">
        <v>87</v>
      </c>
      <c r="B76" t="s">
        <v>48</v>
      </c>
      <c r="C76">
        <v>3340.8173200000001</v>
      </c>
    </row>
    <row r="77" spans="1:3" x14ac:dyDescent="0.3">
      <c r="B77" t="s">
        <v>45</v>
      </c>
      <c r="C77" s="41">
        <v>278221.03999999998</v>
      </c>
    </row>
    <row r="78" spans="1:3" x14ac:dyDescent="0.3">
      <c r="B78" t="s">
        <v>56</v>
      </c>
      <c r="C78">
        <v>163823.92000000001</v>
      </c>
    </row>
    <row r="79" spans="1:3" x14ac:dyDescent="0.3">
      <c r="B79" t="s">
        <v>57</v>
      </c>
      <c r="C79">
        <v>1033752.25</v>
      </c>
    </row>
    <row r="80" spans="1:3" x14ac:dyDescent="0.3">
      <c r="B80" t="s">
        <v>53</v>
      </c>
      <c r="C80">
        <v>371604.37</v>
      </c>
    </row>
    <row r="81" spans="1:3" x14ac:dyDescent="0.3">
      <c r="B81" t="s">
        <v>54</v>
      </c>
    </row>
    <row r="82" spans="1:3" x14ac:dyDescent="0.3">
      <c r="B82" t="s">
        <v>49</v>
      </c>
    </row>
    <row r="83" spans="1:3" x14ac:dyDescent="0.3">
      <c r="B83" t="s">
        <v>52</v>
      </c>
    </row>
    <row r="84" spans="1:3" x14ac:dyDescent="0.3">
      <c r="B84" t="s">
        <v>43</v>
      </c>
    </row>
    <row r="85" spans="1:3" x14ac:dyDescent="0.3">
      <c r="A85" s="1" t="s">
        <v>88</v>
      </c>
      <c r="B85" t="s">
        <v>77</v>
      </c>
    </row>
    <row r="86" spans="1:3" x14ac:dyDescent="0.3">
      <c r="A86" s="1" t="s">
        <v>89</v>
      </c>
      <c r="B86" t="s">
        <v>59</v>
      </c>
      <c r="C86" s="41">
        <v>0.625</v>
      </c>
    </row>
    <row r="87" spans="1:3" x14ac:dyDescent="0.3">
      <c r="B87" t="s">
        <v>60</v>
      </c>
    </row>
    <row r="88" spans="1:3" x14ac:dyDescent="0.3">
      <c r="B88" t="s">
        <v>61</v>
      </c>
    </row>
    <row r="89" spans="1:3" x14ac:dyDescent="0.3">
      <c r="A89" s="1" t="s">
        <v>90</v>
      </c>
      <c r="C89" s="41" t="s">
        <v>91</v>
      </c>
    </row>
    <row r="90" spans="1:3" x14ac:dyDescent="0.3">
      <c r="A90" s="1" t="s">
        <v>92</v>
      </c>
      <c r="C90" s="41" t="s">
        <v>93</v>
      </c>
    </row>
    <row r="91" spans="1:3" x14ac:dyDescent="0.3">
      <c r="A91" s="1" t="s">
        <v>94</v>
      </c>
      <c r="C91">
        <v>0.98</v>
      </c>
    </row>
    <row r="92" spans="1:3" x14ac:dyDescent="0.3">
      <c r="A92" s="1" t="s">
        <v>95</v>
      </c>
      <c r="C92" t="s">
        <v>96</v>
      </c>
    </row>
    <row r="93" spans="1:3" x14ac:dyDescent="0.3">
      <c r="A93" s="1" t="s">
        <v>97</v>
      </c>
      <c r="C93" t="s">
        <v>98</v>
      </c>
    </row>
    <row r="94" spans="1:3" x14ac:dyDescent="0.3">
      <c r="A94" s="1" t="s">
        <v>99</v>
      </c>
      <c r="C94">
        <v>0.98</v>
      </c>
    </row>
    <row r="95" spans="1:3" x14ac:dyDescent="0.3">
      <c r="A95" s="1" t="s">
        <v>100</v>
      </c>
      <c r="C95" t="s">
        <v>101</v>
      </c>
    </row>
    <row r="96" spans="1:3" x14ac:dyDescent="0.3">
      <c r="A96" s="1" t="s">
        <v>102</v>
      </c>
      <c r="C96" t="s">
        <v>103</v>
      </c>
    </row>
    <row r="97" spans="1:3" x14ac:dyDescent="0.3">
      <c r="A97" s="1" t="s">
        <v>104</v>
      </c>
      <c r="C97">
        <v>0.99</v>
      </c>
    </row>
    <row r="98" spans="1:3" x14ac:dyDescent="0.3">
      <c r="A98" s="1" t="s">
        <v>105</v>
      </c>
      <c r="C98" t="s">
        <v>101</v>
      </c>
    </row>
    <row r="99" spans="1:3" x14ac:dyDescent="0.3">
      <c r="A99" s="1" t="s">
        <v>106</v>
      </c>
      <c r="C99" t="s">
        <v>103</v>
      </c>
    </row>
    <row r="100" spans="1:3" x14ac:dyDescent="0.3">
      <c r="A100" s="1" t="s">
        <v>107</v>
      </c>
      <c r="C100" s="41">
        <v>7</v>
      </c>
    </row>
    <row r="101" spans="1:3" x14ac:dyDescent="0.3">
      <c r="A101" s="1" t="s">
        <v>578</v>
      </c>
      <c r="C101" s="41" t="s">
        <v>455</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4.4" x14ac:dyDescent="0.3"/>
  <cols>
    <col min="1" max="2" width="8.88671875" style="5"/>
    <col min="3" max="3" width="33.5546875" style="5" customWidth="1"/>
    <col min="4" max="4" width="28" style="5" customWidth="1"/>
    <col min="5" max="5" width="16.6640625" customWidth="1"/>
    <col min="6" max="6" width="24.109375" bestFit="1" customWidth="1"/>
    <col min="7" max="7" width="9.88671875" customWidth="1"/>
    <col min="8" max="8" width="8.88671875" style="12"/>
    <col min="9" max="9" width="12.109375" style="12" bestFit="1" customWidth="1"/>
    <col min="10" max="10" width="8.109375" customWidth="1"/>
    <col min="11" max="11" width="16.5546875" customWidth="1"/>
    <col min="12" max="12" width="36.5546875" bestFit="1" customWidth="1"/>
  </cols>
  <sheetData>
    <row r="1" spans="1:18" x14ac:dyDescent="0.3">
      <c r="A1" s="9" t="s">
        <v>108</v>
      </c>
      <c r="L1" s="34" t="s">
        <v>109</v>
      </c>
    </row>
    <row r="2" spans="1:18" x14ac:dyDescent="0.3">
      <c r="L2" s="18" t="s">
        <v>110</v>
      </c>
    </row>
    <row r="3" spans="1:18" s="1" customFormat="1" x14ac:dyDescent="0.3">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3">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3">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3">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3">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3">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3">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3">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3">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3">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3">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3">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3">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3">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125</v>
      </c>
      <c r="M16" s="34" t="s">
        <v>126</v>
      </c>
      <c r="N16" s="56"/>
    </row>
    <row r="17" spans="1:14" x14ac:dyDescent="0.3">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3">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3">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3">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3">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3">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3">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3">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3">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7" t="s">
        <v>128</v>
      </c>
      <c r="N25" s="18"/>
    </row>
    <row r="26" spans="1:14" x14ac:dyDescent="0.3">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3">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3">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3">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3">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3">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3">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3">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3">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3">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3">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3">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573</v>
      </c>
      <c r="M37" s="18"/>
      <c r="N37" s="18"/>
    </row>
    <row r="38" spans="1:14" x14ac:dyDescent="0.3">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3">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3">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135</v>
      </c>
      <c r="M40" s="18" t="s">
        <v>136</v>
      </c>
      <c r="N40" s="18"/>
    </row>
    <row r="41" spans="1:14" x14ac:dyDescent="0.3">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3">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3">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137</v>
      </c>
      <c r="M43" s="18" t="s">
        <v>138</v>
      </c>
      <c r="N43" s="18"/>
    </row>
    <row r="44" spans="1:14" x14ac:dyDescent="0.3">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3">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3">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139</v>
      </c>
      <c r="M46" s="18"/>
      <c r="N46" s="18"/>
    </row>
    <row r="47" spans="1:14" x14ac:dyDescent="0.3">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139</v>
      </c>
      <c r="M47" s="18"/>
      <c r="N47" s="18"/>
    </row>
    <row r="48" spans="1:14" x14ac:dyDescent="0.3">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3">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3">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140</v>
      </c>
      <c r="M50" s="18"/>
      <c r="N50" s="18"/>
    </row>
    <row r="51" spans="1:14" x14ac:dyDescent="0.3">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141</v>
      </c>
      <c r="M51" s="18" t="s">
        <v>142</v>
      </c>
      <c r="N51" s="18"/>
    </row>
    <row r="52" spans="1:14" x14ac:dyDescent="0.3">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3">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3">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143</v>
      </c>
      <c r="M54" s="18"/>
      <c r="N54" s="18"/>
    </row>
    <row r="55" spans="1:14" x14ac:dyDescent="0.3">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144</v>
      </c>
      <c r="M55" s="18"/>
      <c r="N55" s="18"/>
    </row>
    <row r="56" spans="1:14" x14ac:dyDescent="0.3">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145</v>
      </c>
      <c r="M56" s="18" t="s">
        <v>146</v>
      </c>
      <c r="N56" s="18"/>
    </row>
    <row r="57" spans="1:14" x14ac:dyDescent="0.3">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3">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3">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147</v>
      </c>
      <c r="M59" s="18" t="s">
        <v>148</v>
      </c>
      <c r="N59" s="18"/>
    </row>
    <row r="60" spans="1:14" x14ac:dyDescent="0.3">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3">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3">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143</v>
      </c>
      <c r="M62" s="18"/>
      <c r="N62" s="18"/>
    </row>
    <row r="63" spans="1:14" x14ac:dyDescent="0.3">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149</v>
      </c>
      <c r="M63" s="18"/>
      <c r="N63" s="18"/>
    </row>
    <row r="64" spans="1:14" x14ac:dyDescent="0.3">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3">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3">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149</v>
      </c>
      <c r="M66" s="18"/>
      <c r="N66" s="18"/>
    </row>
    <row r="67" spans="1:14" x14ac:dyDescent="0.3">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3">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3">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149</v>
      </c>
      <c r="M69" s="18"/>
      <c r="N69" s="18"/>
    </row>
    <row r="70" spans="1:14" x14ac:dyDescent="0.3">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3">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3">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149</v>
      </c>
      <c r="M72" s="18"/>
      <c r="N72" s="18"/>
    </row>
    <row r="73" spans="1:14" x14ac:dyDescent="0.3">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3">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3">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149</v>
      </c>
      <c r="M75" s="18"/>
      <c r="N75" s="18"/>
    </row>
    <row r="76" spans="1:14" x14ac:dyDescent="0.3">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3">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3">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125</v>
      </c>
      <c r="M78" s="34" t="s">
        <v>126</v>
      </c>
      <c r="N78" s="18"/>
    </row>
    <row r="79" spans="1:14" x14ac:dyDescent="0.3">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3">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3">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3">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3">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3">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3">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3">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3">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143</v>
      </c>
      <c r="M87" s="18"/>
      <c r="N87" s="18"/>
    </row>
    <row r="88" spans="1:14" x14ac:dyDescent="0.3">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150</v>
      </c>
      <c r="M88" s="18" t="s">
        <v>151</v>
      </c>
      <c r="N88" s="18"/>
    </row>
    <row r="89" spans="1:14" x14ac:dyDescent="0.3">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3">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3">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3">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3">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152</v>
      </c>
      <c r="M93" s="18" t="s">
        <v>153</v>
      </c>
      <c r="N93" s="18"/>
    </row>
    <row r="94" spans="1:14" x14ac:dyDescent="0.3">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154</v>
      </c>
      <c r="M94" s="18" t="s">
        <v>155</v>
      </c>
      <c r="N94" s="18"/>
    </row>
    <row r="95" spans="1:14" x14ac:dyDescent="0.3">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156</v>
      </c>
      <c r="M95" s="18" t="s">
        <v>155</v>
      </c>
      <c r="N95" s="18"/>
    </row>
    <row r="96" spans="1:14" x14ac:dyDescent="0.3">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157</v>
      </c>
      <c r="M96" s="18"/>
      <c r="N96" s="18"/>
    </row>
    <row r="97" spans="1:14" x14ac:dyDescent="0.3">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158</v>
      </c>
      <c r="M97" s="18"/>
      <c r="N97" s="18"/>
    </row>
    <row r="98" spans="1:14" x14ac:dyDescent="0.3">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159</v>
      </c>
      <c r="M98" s="18"/>
      <c r="N98" s="18"/>
    </row>
    <row r="99" spans="1:14" x14ac:dyDescent="0.3">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160</v>
      </c>
      <c r="M99" s="18" t="s">
        <v>142</v>
      </c>
      <c r="N99" s="18"/>
    </row>
    <row r="100" spans="1:14" x14ac:dyDescent="0.3">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161</v>
      </c>
      <c r="M100" s="18" t="s">
        <v>162</v>
      </c>
      <c r="N100" s="18"/>
    </row>
    <row r="101" spans="1:14" x14ac:dyDescent="0.3">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163</v>
      </c>
      <c r="M101" s="18" t="s">
        <v>164</v>
      </c>
      <c r="N101" s="18"/>
    </row>
    <row r="102" spans="1:14" x14ac:dyDescent="0.3">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165</v>
      </c>
      <c r="M102" s="18"/>
      <c r="N102" s="18"/>
    </row>
    <row r="103" spans="1:14" x14ac:dyDescent="0.3">
      <c r="F103" s="7"/>
    </row>
    <row r="104" spans="1:14" x14ac:dyDescent="0.3">
      <c r="F104" s="7"/>
    </row>
    <row r="105" spans="1:14" x14ac:dyDescent="0.3">
      <c r="F105" s="7"/>
    </row>
    <row r="106" spans="1:14" x14ac:dyDescent="0.3">
      <c r="F106" s="7"/>
    </row>
    <row r="107" spans="1:14" x14ac:dyDescent="0.3">
      <c r="F107" s="7"/>
    </row>
    <row r="108" spans="1:14" x14ac:dyDescent="0.3">
      <c r="F108" s="7"/>
    </row>
    <row r="109" spans="1:14" x14ac:dyDescent="0.3">
      <c r="F109" s="7"/>
    </row>
    <row r="110" spans="1:14" x14ac:dyDescent="0.3">
      <c r="F110" s="7"/>
    </row>
    <row r="111" spans="1:14" x14ac:dyDescent="0.3">
      <c r="F111" s="7"/>
    </row>
    <row r="112" spans="1:14" x14ac:dyDescent="0.3">
      <c r="F112" s="7"/>
    </row>
    <row r="113" spans="6:6" x14ac:dyDescent="0.3">
      <c r="F113" s="7"/>
    </row>
    <row r="114" spans="6:6" x14ac:dyDescent="0.3">
      <c r="F114" s="7"/>
    </row>
    <row r="115" spans="6:6" x14ac:dyDescent="0.3">
      <c r="F115" s="7"/>
    </row>
    <row r="116" spans="6:6" x14ac:dyDescent="0.3">
      <c r="F116" s="7"/>
    </row>
    <row r="117" spans="6:6" x14ac:dyDescent="0.3">
      <c r="F117" s="7"/>
    </row>
    <row r="118" spans="6:6" x14ac:dyDescent="0.3">
      <c r="F118" s="7"/>
    </row>
    <row r="119" spans="6:6" x14ac:dyDescent="0.3">
      <c r="F119" s="7"/>
    </row>
    <row r="120" spans="6:6" x14ac:dyDescent="0.3">
      <c r="F120" s="7"/>
    </row>
    <row r="121" spans="6:6" x14ac:dyDescent="0.3">
      <c r="F121" s="7"/>
    </row>
    <row r="122" spans="6:6" x14ac:dyDescent="0.3">
      <c r="F122" s="7"/>
    </row>
    <row r="123" spans="6:6" x14ac:dyDescent="0.3">
      <c r="F123" s="7"/>
    </row>
    <row r="124" spans="6:6" x14ac:dyDescent="0.3">
      <c r="F124" s="7"/>
    </row>
    <row r="125" spans="6:6" x14ac:dyDescent="0.3">
      <c r="F125" s="7"/>
    </row>
    <row r="126" spans="6:6" x14ac:dyDescent="0.3">
      <c r="F126" s="7"/>
    </row>
    <row r="127" spans="6:6" x14ac:dyDescent="0.3">
      <c r="F127" s="7"/>
    </row>
    <row r="128" spans="6:6" x14ac:dyDescent="0.3">
      <c r="F128" s="7"/>
    </row>
    <row r="129" spans="6:6" x14ac:dyDescent="0.3">
      <c r="F129" s="7"/>
    </row>
    <row r="130" spans="6:6" x14ac:dyDescent="0.3">
      <c r="F130" s="7"/>
    </row>
    <row r="131" spans="6:6" x14ac:dyDescent="0.3">
      <c r="F131" s="7"/>
    </row>
    <row r="132" spans="6:6" x14ac:dyDescent="0.3">
      <c r="F132" s="7"/>
    </row>
    <row r="133" spans="6:6" x14ac:dyDescent="0.3">
      <c r="F133" s="7"/>
    </row>
    <row r="134" spans="6:6" x14ac:dyDescent="0.3">
      <c r="F134" s="7"/>
    </row>
    <row r="135" spans="6:6" x14ac:dyDescent="0.3">
      <c r="F135" s="7"/>
    </row>
    <row r="136" spans="6:6" x14ac:dyDescent="0.3">
      <c r="F136" s="7"/>
    </row>
    <row r="137" spans="6:6" x14ac:dyDescent="0.3">
      <c r="F137" s="7"/>
    </row>
    <row r="138" spans="6:6" x14ac:dyDescent="0.3">
      <c r="F138" s="7"/>
    </row>
    <row r="139" spans="6:6" x14ac:dyDescent="0.3">
      <c r="F139" s="7"/>
    </row>
    <row r="140" spans="6:6" x14ac:dyDescent="0.3">
      <c r="F140" s="7"/>
    </row>
    <row r="141" spans="6:6" x14ac:dyDescent="0.3">
      <c r="F141" s="7"/>
    </row>
    <row r="142" spans="6:6" x14ac:dyDescent="0.3">
      <c r="F142" s="7"/>
    </row>
    <row r="143" spans="6:6" x14ac:dyDescent="0.3">
      <c r="F143" s="7"/>
    </row>
    <row r="144" spans="6:6" x14ac:dyDescent="0.3">
      <c r="F144" s="7"/>
    </row>
    <row r="145" spans="6:6" x14ac:dyDescent="0.3">
      <c r="F145" s="7"/>
    </row>
    <row r="146" spans="6:6" x14ac:dyDescent="0.3">
      <c r="F146" s="7"/>
    </row>
    <row r="147" spans="6:6" x14ac:dyDescent="0.3">
      <c r="F147" s="7"/>
    </row>
    <row r="148" spans="6:6" x14ac:dyDescent="0.3">
      <c r="F148" s="7"/>
    </row>
    <row r="149" spans="6:6" x14ac:dyDescent="0.3">
      <c r="F149" s="7"/>
    </row>
    <row r="150" spans="6:6" x14ac:dyDescent="0.3">
      <c r="F150" s="7"/>
    </row>
    <row r="151" spans="6:6" x14ac:dyDescent="0.3">
      <c r="F151" s="7"/>
    </row>
    <row r="152" spans="6:6" x14ac:dyDescent="0.3">
      <c r="F152" s="7"/>
    </row>
    <row r="153" spans="6:6" x14ac:dyDescent="0.3">
      <c r="F153" s="7"/>
    </row>
    <row r="154" spans="6:6" x14ac:dyDescent="0.3">
      <c r="F154" s="7"/>
    </row>
    <row r="155" spans="6:6" x14ac:dyDescent="0.3">
      <c r="F155" s="7"/>
    </row>
    <row r="156" spans="6:6" x14ac:dyDescent="0.3">
      <c r="F156" s="7"/>
    </row>
    <row r="157" spans="6:6" x14ac:dyDescent="0.3">
      <c r="F157" s="7"/>
    </row>
    <row r="158" spans="6:6" x14ac:dyDescent="0.3">
      <c r="F158" s="7"/>
    </row>
    <row r="159" spans="6:6" x14ac:dyDescent="0.3">
      <c r="F159" s="7"/>
    </row>
    <row r="160" spans="6:6" x14ac:dyDescent="0.3">
      <c r="F160" s="7"/>
    </row>
    <row r="161" spans="6:6" x14ac:dyDescent="0.3">
      <c r="F161" s="7"/>
    </row>
    <row r="162" spans="6:6" x14ac:dyDescent="0.3">
      <c r="F162" s="7"/>
    </row>
    <row r="163" spans="6:6" x14ac:dyDescent="0.3">
      <c r="F163" s="7"/>
    </row>
    <row r="164" spans="6:6" x14ac:dyDescent="0.3">
      <c r="F164" s="7"/>
    </row>
    <row r="165" spans="6:6" x14ac:dyDescent="0.3">
      <c r="F165" s="7"/>
    </row>
    <row r="166" spans="6:6" x14ac:dyDescent="0.3">
      <c r="F166" s="7"/>
    </row>
    <row r="167" spans="6:6" x14ac:dyDescent="0.3">
      <c r="F167" s="7"/>
    </row>
    <row r="168" spans="6:6" x14ac:dyDescent="0.3">
      <c r="F168" s="7"/>
    </row>
    <row r="169" spans="6:6" x14ac:dyDescent="0.3">
      <c r="F169" s="7"/>
    </row>
    <row r="170" spans="6:6" x14ac:dyDescent="0.3">
      <c r="F170" s="7"/>
    </row>
    <row r="171" spans="6:6" x14ac:dyDescent="0.3">
      <c r="F171" s="7"/>
    </row>
    <row r="172" spans="6:6" x14ac:dyDescent="0.3">
      <c r="F172" s="7"/>
    </row>
    <row r="173" spans="6:6" x14ac:dyDescent="0.3">
      <c r="F173" s="7"/>
    </row>
    <row r="174" spans="6:6" x14ac:dyDescent="0.3">
      <c r="F174" s="7"/>
    </row>
    <row r="175" spans="6:6" x14ac:dyDescent="0.3">
      <c r="F175" s="7"/>
    </row>
    <row r="176" spans="6:6" x14ac:dyDescent="0.3">
      <c r="F176" s="7"/>
    </row>
    <row r="177" spans="6:6" x14ac:dyDescent="0.3">
      <c r="F177" s="7"/>
    </row>
    <row r="178" spans="6:6" x14ac:dyDescent="0.3">
      <c r="F178" s="7"/>
    </row>
    <row r="179" spans="6:6" x14ac:dyDescent="0.3">
      <c r="F179" s="7"/>
    </row>
    <row r="180" spans="6:6" x14ac:dyDescent="0.3">
      <c r="F180" s="7"/>
    </row>
    <row r="181" spans="6:6" x14ac:dyDescent="0.3">
      <c r="F181" s="7"/>
    </row>
    <row r="182" spans="6:6" x14ac:dyDescent="0.3">
      <c r="F182" s="7"/>
    </row>
    <row r="183" spans="6:6" x14ac:dyDescent="0.3">
      <c r="F183" s="7"/>
    </row>
    <row r="184" spans="6:6" x14ac:dyDescent="0.3">
      <c r="F184" s="7"/>
    </row>
    <row r="185" spans="6:6" x14ac:dyDescent="0.3">
      <c r="F185" s="7"/>
    </row>
    <row r="186" spans="6:6" x14ac:dyDescent="0.3">
      <c r="F186" s="7"/>
    </row>
    <row r="187" spans="6:6" x14ac:dyDescent="0.3">
      <c r="F187" s="7"/>
    </row>
    <row r="188" spans="6:6" x14ac:dyDescent="0.3">
      <c r="F188" s="7"/>
    </row>
    <row r="189" spans="6:6" x14ac:dyDescent="0.3">
      <c r="F189" s="7"/>
    </row>
    <row r="190" spans="6:6" x14ac:dyDescent="0.3">
      <c r="F190" s="7"/>
    </row>
    <row r="191" spans="6:6" x14ac:dyDescent="0.3">
      <c r="F191" s="7"/>
    </row>
    <row r="192" spans="6:6" x14ac:dyDescent="0.3">
      <c r="F192" s="7"/>
    </row>
    <row r="193" spans="6:6" x14ac:dyDescent="0.3">
      <c r="F193" s="7"/>
    </row>
    <row r="194" spans="6:6" x14ac:dyDescent="0.3">
      <c r="F194" s="7"/>
    </row>
    <row r="195" spans="6:6" x14ac:dyDescent="0.3">
      <c r="F195" s="7"/>
    </row>
    <row r="196" spans="6:6" x14ac:dyDescent="0.3">
      <c r="F196" s="7"/>
    </row>
    <row r="197" spans="6:6" x14ac:dyDescent="0.3">
      <c r="F197" s="7"/>
    </row>
    <row r="198" spans="6:6" x14ac:dyDescent="0.3">
      <c r="F198" s="7"/>
    </row>
    <row r="199" spans="6:6" x14ac:dyDescent="0.3">
      <c r="F199" s="7"/>
    </row>
    <row r="200" spans="6:6" x14ac:dyDescent="0.3">
      <c r="F200" s="7"/>
    </row>
    <row r="201" spans="6:6" x14ac:dyDescent="0.3">
      <c r="F201" s="7"/>
    </row>
    <row r="202" spans="6:6" x14ac:dyDescent="0.3">
      <c r="F202" s="7"/>
    </row>
    <row r="203" spans="6:6" x14ac:dyDescent="0.3">
      <c r="F203" s="7"/>
    </row>
    <row r="204" spans="6:6" x14ac:dyDescent="0.3">
      <c r="F204" s="7"/>
    </row>
    <row r="205" spans="6:6" x14ac:dyDescent="0.3">
      <c r="F205" s="7"/>
    </row>
    <row r="206" spans="6:6" x14ac:dyDescent="0.3">
      <c r="F206" s="7"/>
    </row>
    <row r="207" spans="6:6" x14ac:dyDescent="0.3">
      <c r="F207" s="7"/>
    </row>
    <row r="208" spans="6:6" x14ac:dyDescent="0.3">
      <c r="F208" s="7"/>
    </row>
    <row r="209" spans="6:6" x14ac:dyDescent="0.3">
      <c r="F209" s="7"/>
    </row>
    <row r="210" spans="6:6" x14ac:dyDescent="0.3">
      <c r="F210" s="7"/>
    </row>
    <row r="211" spans="6:6" x14ac:dyDescent="0.3">
      <c r="F211" s="7"/>
    </row>
    <row r="212" spans="6:6" x14ac:dyDescent="0.3">
      <c r="F212" s="7"/>
    </row>
    <row r="213" spans="6:6" x14ac:dyDescent="0.3">
      <c r="F213" s="7"/>
    </row>
    <row r="214" spans="6:6" x14ac:dyDescent="0.3">
      <c r="F214" s="7"/>
    </row>
    <row r="215" spans="6:6" x14ac:dyDescent="0.3">
      <c r="F215" s="7"/>
    </row>
    <row r="216" spans="6:6" x14ac:dyDescent="0.3">
      <c r="F216" s="7"/>
    </row>
    <row r="217" spans="6:6" x14ac:dyDescent="0.3">
      <c r="F217" s="7"/>
    </row>
    <row r="218" spans="6:6" x14ac:dyDescent="0.3">
      <c r="F218" s="7"/>
    </row>
    <row r="219" spans="6:6" x14ac:dyDescent="0.3">
      <c r="F219" s="7"/>
    </row>
    <row r="220" spans="6:6" x14ac:dyDescent="0.3">
      <c r="F220" s="7"/>
    </row>
    <row r="221" spans="6:6" x14ac:dyDescent="0.3">
      <c r="F221" s="7"/>
    </row>
    <row r="222" spans="6:6" x14ac:dyDescent="0.3">
      <c r="F222" s="7"/>
    </row>
    <row r="223" spans="6:6" x14ac:dyDescent="0.3">
      <c r="F223" s="7"/>
    </row>
    <row r="224" spans="6:6" x14ac:dyDescent="0.3">
      <c r="F224" s="7"/>
    </row>
    <row r="225" spans="6:6" x14ac:dyDescent="0.3">
      <c r="F225" s="7"/>
    </row>
    <row r="226" spans="6:6" x14ac:dyDescent="0.3">
      <c r="F226" s="7"/>
    </row>
    <row r="227" spans="6:6" x14ac:dyDescent="0.3">
      <c r="F227" s="7"/>
    </row>
    <row r="228" spans="6:6" x14ac:dyDescent="0.3">
      <c r="F228" s="7"/>
    </row>
    <row r="229" spans="6:6" x14ac:dyDescent="0.3">
      <c r="F229" s="7"/>
    </row>
    <row r="230" spans="6:6" x14ac:dyDescent="0.3">
      <c r="F230" s="7"/>
    </row>
    <row r="231" spans="6:6" x14ac:dyDescent="0.3">
      <c r="F231" s="7"/>
    </row>
    <row r="232" spans="6:6" x14ac:dyDescent="0.3">
      <c r="F232" s="7"/>
    </row>
    <row r="233" spans="6:6" x14ac:dyDescent="0.3">
      <c r="F233" s="7"/>
    </row>
    <row r="234" spans="6:6" x14ac:dyDescent="0.3">
      <c r="F234" s="7"/>
    </row>
    <row r="235" spans="6:6" x14ac:dyDescent="0.3">
      <c r="F235" s="7"/>
    </row>
    <row r="236" spans="6:6" x14ac:dyDescent="0.3">
      <c r="F236" s="7"/>
    </row>
    <row r="237" spans="6:6" x14ac:dyDescent="0.3">
      <c r="F237" s="7"/>
    </row>
    <row r="238" spans="6:6" x14ac:dyDescent="0.3">
      <c r="F238" s="7"/>
    </row>
    <row r="239" spans="6:6" x14ac:dyDescent="0.3">
      <c r="F239" s="7"/>
    </row>
    <row r="240" spans="6:6" x14ac:dyDescent="0.3">
      <c r="F240" s="7"/>
    </row>
    <row r="241" spans="6:6" x14ac:dyDescent="0.3">
      <c r="F241" s="7"/>
    </row>
    <row r="242" spans="6:6" x14ac:dyDescent="0.3">
      <c r="F242" s="7"/>
    </row>
    <row r="243" spans="6:6" x14ac:dyDescent="0.3">
      <c r="F243" s="7"/>
    </row>
    <row r="244" spans="6:6" x14ac:dyDescent="0.3">
      <c r="F244" s="7"/>
    </row>
    <row r="245" spans="6:6" x14ac:dyDescent="0.3">
      <c r="F245" s="7"/>
    </row>
    <row r="246" spans="6:6" x14ac:dyDescent="0.3">
      <c r="F246" s="7"/>
    </row>
    <row r="247" spans="6:6" x14ac:dyDescent="0.3">
      <c r="F247" s="7"/>
    </row>
    <row r="248" spans="6:6" x14ac:dyDescent="0.3">
      <c r="F248" s="7"/>
    </row>
    <row r="249" spans="6:6" x14ac:dyDescent="0.3">
      <c r="F249" s="7"/>
    </row>
    <row r="250" spans="6:6" x14ac:dyDescent="0.3">
      <c r="F250" s="7"/>
    </row>
    <row r="251" spans="6:6" x14ac:dyDescent="0.3">
      <c r="F251" s="7"/>
    </row>
    <row r="252" spans="6:6" x14ac:dyDescent="0.3">
      <c r="F252" s="7"/>
    </row>
    <row r="253" spans="6:6" x14ac:dyDescent="0.3">
      <c r="F253" s="7"/>
    </row>
    <row r="254" spans="6:6" x14ac:dyDescent="0.3">
      <c r="F254" s="7"/>
    </row>
    <row r="255" spans="6:6" x14ac:dyDescent="0.3">
      <c r="F255" s="7"/>
    </row>
    <row r="256" spans="6:6" x14ac:dyDescent="0.3">
      <c r="F256" s="7"/>
    </row>
    <row r="257" spans="6:6" x14ac:dyDescent="0.3">
      <c r="F257" s="7"/>
    </row>
    <row r="258" spans="6:6" x14ac:dyDescent="0.3">
      <c r="F258" s="7"/>
    </row>
    <row r="259" spans="6:6" x14ac:dyDescent="0.3">
      <c r="F259" s="7"/>
    </row>
    <row r="260" spans="6:6" x14ac:dyDescent="0.3">
      <c r="F260" s="7"/>
    </row>
    <row r="261" spans="6:6" x14ac:dyDescent="0.3">
      <c r="F261" s="7"/>
    </row>
    <row r="262" spans="6:6" x14ac:dyDescent="0.3">
      <c r="F262" s="7"/>
    </row>
    <row r="263" spans="6:6" x14ac:dyDescent="0.3">
      <c r="F263" s="7"/>
    </row>
    <row r="264" spans="6:6" x14ac:dyDescent="0.3">
      <c r="F264" s="7"/>
    </row>
    <row r="265" spans="6:6" x14ac:dyDescent="0.3">
      <c r="F265" s="7"/>
    </row>
    <row r="266" spans="6:6" x14ac:dyDescent="0.3">
      <c r="F266" s="7"/>
    </row>
    <row r="267" spans="6:6" x14ac:dyDescent="0.3">
      <c r="F267" s="7"/>
    </row>
    <row r="268" spans="6:6" x14ac:dyDescent="0.3">
      <c r="F268" s="7"/>
    </row>
    <row r="269" spans="6:6" x14ac:dyDescent="0.3">
      <c r="F269" s="7"/>
    </row>
    <row r="270" spans="6:6" x14ac:dyDescent="0.3">
      <c r="F270" s="7"/>
    </row>
    <row r="271" spans="6:6" x14ac:dyDescent="0.3">
      <c r="F271" s="7"/>
    </row>
    <row r="272" spans="6:6" x14ac:dyDescent="0.3">
      <c r="F272" s="7"/>
    </row>
    <row r="273" spans="6:6" x14ac:dyDescent="0.3">
      <c r="F273" s="7"/>
    </row>
    <row r="274" spans="6:6" x14ac:dyDescent="0.3">
      <c r="F274" s="7"/>
    </row>
    <row r="275" spans="6:6" x14ac:dyDescent="0.3">
      <c r="F275" s="7"/>
    </row>
    <row r="276" spans="6:6" x14ac:dyDescent="0.3">
      <c r="F276" s="7"/>
    </row>
    <row r="277" spans="6:6" x14ac:dyDescent="0.3">
      <c r="F277" s="7"/>
    </row>
    <row r="278" spans="6:6" x14ac:dyDescent="0.3">
      <c r="F278" s="7"/>
    </row>
    <row r="279" spans="6:6" x14ac:dyDescent="0.3">
      <c r="F279" s="7"/>
    </row>
    <row r="280" spans="6:6" x14ac:dyDescent="0.3">
      <c r="F280" s="7"/>
    </row>
    <row r="281" spans="6:6" x14ac:dyDescent="0.3">
      <c r="F281" s="7"/>
    </row>
    <row r="282" spans="6:6" x14ac:dyDescent="0.3">
      <c r="F282" s="7"/>
    </row>
    <row r="283" spans="6:6" x14ac:dyDescent="0.3">
      <c r="F283" s="7"/>
    </row>
    <row r="284" spans="6:6" x14ac:dyDescent="0.3">
      <c r="F284" s="7"/>
    </row>
    <row r="285" spans="6:6" x14ac:dyDescent="0.3">
      <c r="F285" s="7"/>
    </row>
    <row r="286" spans="6:6" x14ac:dyDescent="0.3">
      <c r="F286" s="7"/>
    </row>
    <row r="287" spans="6:6" x14ac:dyDescent="0.3">
      <c r="F287" s="7"/>
    </row>
    <row r="288" spans="6:6" x14ac:dyDescent="0.3">
      <c r="F288" s="7"/>
    </row>
    <row r="289" spans="6:6" x14ac:dyDescent="0.3">
      <c r="F289" s="7"/>
    </row>
    <row r="290" spans="6:6" x14ac:dyDescent="0.3">
      <c r="F290" s="7"/>
    </row>
    <row r="291" spans="6:6" x14ac:dyDescent="0.3">
      <c r="F291" s="7"/>
    </row>
    <row r="292" spans="6:6" x14ac:dyDescent="0.3">
      <c r="F292" s="7"/>
    </row>
    <row r="293" spans="6:6" x14ac:dyDescent="0.3">
      <c r="F293" s="7"/>
    </row>
    <row r="294" spans="6:6" x14ac:dyDescent="0.3">
      <c r="F294" s="7"/>
    </row>
    <row r="295" spans="6:6" x14ac:dyDescent="0.3">
      <c r="F295" s="7"/>
    </row>
    <row r="296" spans="6:6" x14ac:dyDescent="0.3">
      <c r="F296" s="7"/>
    </row>
    <row r="297" spans="6:6" x14ac:dyDescent="0.3">
      <c r="F297" s="7"/>
    </row>
    <row r="298" spans="6:6" x14ac:dyDescent="0.3">
      <c r="F298" s="7"/>
    </row>
    <row r="299" spans="6:6" x14ac:dyDescent="0.3">
      <c r="F299" s="7"/>
    </row>
    <row r="300" spans="6:6" x14ac:dyDescent="0.3">
      <c r="F300" s="7"/>
    </row>
    <row r="301" spans="6:6" x14ac:dyDescent="0.3">
      <c r="F301" s="7"/>
    </row>
    <row r="302" spans="6:6" x14ac:dyDescent="0.3">
      <c r="F302" s="7"/>
    </row>
    <row r="303" spans="6:6" x14ac:dyDescent="0.3">
      <c r="F303" s="7"/>
    </row>
    <row r="304" spans="6:6" x14ac:dyDescent="0.3">
      <c r="F304" s="7"/>
    </row>
    <row r="305" spans="6:6" x14ac:dyDescent="0.3">
      <c r="F305" s="7"/>
    </row>
    <row r="306" spans="6:6" x14ac:dyDescent="0.3">
      <c r="F306" s="7"/>
    </row>
    <row r="307" spans="6:6" x14ac:dyDescent="0.3">
      <c r="F307" s="7"/>
    </row>
    <row r="308" spans="6:6" x14ac:dyDescent="0.3">
      <c r="F308" s="7"/>
    </row>
    <row r="309" spans="6:6" x14ac:dyDescent="0.3">
      <c r="F309" s="7"/>
    </row>
    <row r="310" spans="6:6" x14ac:dyDescent="0.3">
      <c r="F310" s="7"/>
    </row>
    <row r="311" spans="6:6" x14ac:dyDescent="0.3">
      <c r="F311" s="7"/>
    </row>
    <row r="312" spans="6:6" x14ac:dyDescent="0.3">
      <c r="F312" s="7"/>
    </row>
    <row r="313" spans="6:6" x14ac:dyDescent="0.3">
      <c r="F313" s="7"/>
    </row>
    <row r="314" spans="6:6" x14ac:dyDescent="0.3">
      <c r="F314" s="7"/>
    </row>
    <row r="315" spans="6:6" x14ac:dyDescent="0.3">
      <c r="F315" s="7"/>
    </row>
    <row r="316" spans="6:6" x14ac:dyDescent="0.3">
      <c r="F316" s="7"/>
    </row>
    <row r="317" spans="6:6" x14ac:dyDescent="0.3">
      <c r="F317" s="7"/>
    </row>
    <row r="318" spans="6:6" x14ac:dyDescent="0.3">
      <c r="F318" s="7"/>
    </row>
    <row r="319" spans="6:6" x14ac:dyDescent="0.3">
      <c r="F319" s="7"/>
    </row>
    <row r="320" spans="6:6" x14ac:dyDescent="0.3">
      <c r="F320" s="7"/>
    </row>
    <row r="321" spans="6:6" x14ac:dyDescent="0.3">
      <c r="F321" s="7"/>
    </row>
    <row r="322" spans="6:6" x14ac:dyDescent="0.3">
      <c r="F322" s="7"/>
    </row>
    <row r="323" spans="6:6" x14ac:dyDescent="0.3">
      <c r="F323" s="7"/>
    </row>
    <row r="324" spans="6:6" x14ac:dyDescent="0.3">
      <c r="F324" s="7"/>
    </row>
    <row r="325" spans="6:6" x14ac:dyDescent="0.3">
      <c r="F325" s="7"/>
    </row>
    <row r="326" spans="6:6" x14ac:dyDescent="0.3">
      <c r="F326" s="7"/>
    </row>
    <row r="327" spans="6:6" x14ac:dyDescent="0.3">
      <c r="F327" s="7"/>
    </row>
    <row r="328" spans="6:6" x14ac:dyDescent="0.3">
      <c r="F328" s="7"/>
    </row>
    <row r="329" spans="6:6" x14ac:dyDescent="0.3">
      <c r="F329" s="7"/>
    </row>
    <row r="330" spans="6:6" x14ac:dyDescent="0.3">
      <c r="F330" s="7"/>
    </row>
    <row r="331" spans="6:6" x14ac:dyDescent="0.3">
      <c r="F331" s="7"/>
    </row>
    <row r="332" spans="6:6" x14ac:dyDescent="0.3">
      <c r="F332" s="7"/>
    </row>
    <row r="333" spans="6:6" x14ac:dyDescent="0.3">
      <c r="F333" s="7"/>
    </row>
    <row r="334" spans="6:6" x14ac:dyDescent="0.3">
      <c r="F334" s="7"/>
    </row>
    <row r="335" spans="6:6" x14ac:dyDescent="0.3">
      <c r="F335" s="7"/>
    </row>
    <row r="336" spans="6:6" x14ac:dyDescent="0.3">
      <c r="F336" s="7"/>
    </row>
    <row r="337" spans="6:6" x14ac:dyDescent="0.3">
      <c r="F337" s="7"/>
    </row>
    <row r="338" spans="6:6" x14ac:dyDescent="0.3">
      <c r="F338" s="7"/>
    </row>
    <row r="339" spans="6:6" x14ac:dyDescent="0.3">
      <c r="F339" s="7"/>
    </row>
    <row r="340" spans="6:6" x14ac:dyDescent="0.3">
      <c r="F340" s="7"/>
    </row>
    <row r="341" spans="6:6" x14ac:dyDescent="0.3">
      <c r="F341" s="7"/>
    </row>
    <row r="342" spans="6:6" x14ac:dyDescent="0.3">
      <c r="F342" s="7"/>
    </row>
    <row r="343" spans="6:6" x14ac:dyDescent="0.3">
      <c r="F343" s="7"/>
    </row>
    <row r="344" spans="6:6" x14ac:dyDescent="0.3">
      <c r="F344" s="7"/>
    </row>
    <row r="345" spans="6:6" x14ac:dyDescent="0.3">
      <c r="F345" s="7"/>
    </row>
    <row r="346" spans="6:6" x14ac:dyDescent="0.3">
      <c r="F346" s="7"/>
    </row>
    <row r="347" spans="6:6" x14ac:dyDescent="0.3">
      <c r="F347" s="7"/>
    </row>
    <row r="348" spans="6:6" x14ac:dyDescent="0.3">
      <c r="F348" s="7"/>
    </row>
    <row r="349" spans="6:6" x14ac:dyDescent="0.3">
      <c r="F349" s="7"/>
    </row>
    <row r="350" spans="6:6" x14ac:dyDescent="0.3">
      <c r="F350" s="7"/>
    </row>
    <row r="351" spans="6:6" x14ac:dyDescent="0.3">
      <c r="F351" s="7"/>
    </row>
    <row r="352" spans="6:6" x14ac:dyDescent="0.3">
      <c r="F352" s="7"/>
    </row>
    <row r="353" spans="6:6" x14ac:dyDescent="0.3">
      <c r="F353" s="7"/>
    </row>
    <row r="354" spans="6:6" x14ac:dyDescent="0.3">
      <c r="F354" s="7"/>
    </row>
    <row r="355" spans="6:6" x14ac:dyDescent="0.3">
      <c r="F355" s="7"/>
    </row>
    <row r="356" spans="6:6" x14ac:dyDescent="0.3">
      <c r="F356" s="7"/>
    </row>
    <row r="357" spans="6:6" x14ac:dyDescent="0.3">
      <c r="F357" s="7"/>
    </row>
    <row r="358" spans="6:6" x14ac:dyDescent="0.3">
      <c r="F358" s="7"/>
    </row>
    <row r="359" spans="6:6" x14ac:dyDescent="0.3">
      <c r="F359" s="7"/>
    </row>
    <row r="360" spans="6:6" x14ac:dyDescent="0.3">
      <c r="F360" s="7"/>
    </row>
    <row r="361" spans="6:6" x14ac:dyDescent="0.3">
      <c r="F361" s="7"/>
    </row>
    <row r="362" spans="6:6" x14ac:dyDescent="0.3">
      <c r="F362" s="7"/>
    </row>
    <row r="363" spans="6:6" x14ac:dyDescent="0.3">
      <c r="F363" s="7"/>
    </row>
    <row r="364" spans="6:6" x14ac:dyDescent="0.3">
      <c r="F364" s="7"/>
    </row>
    <row r="365" spans="6:6" x14ac:dyDescent="0.3">
      <c r="F365" s="7"/>
    </row>
    <row r="366" spans="6:6" x14ac:dyDescent="0.3">
      <c r="F366" s="7"/>
    </row>
    <row r="367" spans="6:6" x14ac:dyDescent="0.3">
      <c r="F367" s="7"/>
    </row>
    <row r="368" spans="6:6" x14ac:dyDescent="0.3">
      <c r="F368" s="7"/>
    </row>
    <row r="369" spans="6:6" x14ac:dyDescent="0.3">
      <c r="F369" s="7"/>
    </row>
    <row r="370" spans="6:6" x14ac:dyDescent="0.3">
      <c r="F370" s="7"/>
    </row>
    <row r="371" spans="6:6" x14ac:dyDescent="0.3">
      <c r="F371" s="7"/>
    </row>
    <row r="372" spans="6:6" x14ac:dyDescent="0.3">
      <c r="F372" s="7"/>
    </row>
    <row r="373" spans="6:6" x14ac:dyDescent="0.3">
      <c r="F373" s="7"/>
    </row>
    <row r="374" spans="6:6" x14ac:dyDescent="0.3">
      <c r="F374" s="7"/>
    </row>
    <row r="375" spans="6:6" x14ac:dyDescent="0.3">
      <c r="F375" s="7"/>
    </row>
    <row r="376" spans="6:6" x14ac:dyDescent="0.3">
      <c r="F376" s="7"/>
    </row>
    <row r="377" spans="6:6" x14ac:dyDescent="0.3">
      <c r="F377" s="7"/>
    </row>
    <row r="378" spans="6:6" x14ac:dyDescent="0.3">
      <c r="F378" s="7"/>
    </row>
    <row r="379" spans="6:6" x14ac:dyDescent="0.3">
      <c r="F379" s="7"/>
    </row>
    <row r="380" spans="6:6" x14ac:dyDescent="0.3">
      <c r="F380" s="7"/>
    </row>
    <row r="381" spans="6:6" x14ac:dyDescent="0.3">
      <c r="F381" s="7"/>
    </row>
    <row r="382" spans="6:6" x14ac:dyDescent="0.3">
      <c r="F382" s="7"/>
    </row>
    <row r="383" spans="6:6" x14ac:dyDescent="0.3">
      <c r="F383" s="7"/>
    </row>
    <row r="384" spans="6:6" x14ac:dyDescent="0.3">
      <c r="F384" s="7"/>
    </row>
    <row r="385" spans="6:6" x14ac:dyDescent="0.3">
      <c r="F385" s="7"/>
    </row>
    <row r="386" spans="6:6" x14ac:dyDescent="0.3">
      <c r="F386" s="7"/>
    </row>
    <row r="387" spans="6:6" x14ac:dyDescent="0.3">
      <c r="F387" s="7"/>
    </row>
    <row r="388" spans="6:6" x14ac:dyDescent="0.3">
      <c r="F388" s="7"/>
    </row>
    <row r="389" spans="6:6" x14ac:dyDescent="0.3">
      <c r="F389" s="7"/>
    </row>
    <row r="390" spans="6:6" x14ac:dyDescent="0.3">
      <c r="F390" s="7"/>
    </row>
    <row r="391" spans="6:6" x14ac:dyDescent="0.3">
      <c r="F391" s="7"/>
    </row>
    <row r="392" spans="6:6" x14ac:dyDescent="0.3">
      <c r="F392" s="7"/>
    </row>
    <row r="393" spans="6:6" x14ac:dyDescent="0.3">
      <c r="F393" s="7"/>
    </row>
    <row r="394" spans="6:6" x14ac:dyDescent="0.3">
      <c r="F394" s="7"/>
    </row>
    <row r="395" spans="6:6" x14ac:dyDescent="0.3">
      <c r="F395" s="7"/>
    </row>
    <row r="396" spans="6:6" x14ac:dyDescent="0.3">
      <c r="F396" s="7"/>
    </row>
    <row r="397" spans="6:6" x14ac:dyDescent="0.3">
      <c r="F397" s="7"/>
    </row>
    <row r="398" spans="6:6" x14ac:dyDescent="0.3">
      <c r="F398" s="7"/>
    </row>
    <row r="399" spans="6:6" x14ac:dyDescent="0.3">
      <c r="F399" s="7"/>
    </row>
    <row r="400" spans="6:6" x14ac:dyDescent="0.3">
      <c r="F400" s="7"/>
    </row>
    <row r="401" spans="6:6" x14ac:dyDescent="0.3">
      <c r="F401" s="7"/>
    </row>
    <row r="402" spans="6:6" x14ac:dyDescent="0.3">
      <c r="F402" s="7"/>
    </row>
    <row r="403" spans="6:6" x14ac:dyDescent="0.3">
      <c r="F403" s="7"/>
    </row>
    <row r="404" spans="6:6" x14ac:dyDescent="0.3">
      <c r="F404" s="7"/>
    </row>
    <row r="405" spans="6:6" x14ac:dyDescent="0.3">
      <c r="F405" s="7"/>
    </row>
    <row r="406" spans="6:6" x14ac:dyDescent="0.3">
      <c r="F406" s="7"/>
    </row>
    <row r="407" spans="6:6" x14ac:dyDescent="0.3">
      <c r="F407" s="7"/>
    </row>
    <row r="408" spans="6:6" x14ac:dyDescent="0.3">
      <c r="F408" s="7"/>
    </row>
    <row r="409" spans="6:6" x14ac:dyDescent="0.3">
      <c r="F409" s="7"/>
    </row>
    <row r="410" spans="6:6" x14ac:dyDescent="0.3">
      <c r="F410" s="7"/>
    </row>
    <row r="411" spans="6:6" x14ac:dyDescent="0.3">
      <c r="F411" s="7"/>
    </row>
    <row r="412" spans="6:6" x14ac:dyDescent="0.3">
      <c r="F412" s="7"/>
    </row>
    <row r="413" spans="6:6" x14ac:dyDescent="0.3">
      <c r="F413" s="7"/>
    </row>
    <row r="414" spans="6:6" x14ac:dyDescent="0.3">
      <c r="F414" s="7"/>
    </row>
    <row r="415" spans="6:6" x14ac:dyDescent="0.3">
      <c r="F415" s="7"/>
    </row>
    <row r="416" spans="6:6" x14ac:dyDescent="0.3">
      <c r="F416" s="7"/>
    </row>
    <row r="417" spans="6:6" x14ac:dyDescent="0.3">
      <c r="F417" s="7"/>
    </row>
    <row r="418" spans="6:6" x14ac:dyDescent="0.3">
      <c r="F418" s="7"/>
    </row>
    <row r="419" spans="6:6" x14ac:dyDescent="0.3">
      <c r="F419" s="7"/>
    </row>
    <row r="420" spans="6:6" x14ac:dyDescent="0.3">
      <c r="F420" s="7"/>
    </row>
    <row r="421" spans="6:6" x14ac:dyDescent="0.3">
      <c r="F421" s="7"/>
    </row>
    <row r="422" spans="6:6" x14ac:dyDescent="0.3">
      <c r="F422" s="7"/>
    </row>
    <row r="423" spans="6:6" x14ac:dyDescent="0.3">
      <c r="F423" s="7"/>
    </row>
    <row r="424" spans="6:6" x14ac:dyDescent="0.3">
      <c r="F424" s="7"/>
    </row>
    <row r="425" spans="6:6" x14ac:dyDescent="0.3">
      <c r="F425" s="7"/>
    </row>
    <row r="426" spans="6:6" x14ac:dyDescent="0.3">
      <c r="F426" s="7"/>
    </row>
    <row r="427" spans="6:6" x14ac:dyDescent="0.3">
      <c r="F427" s="7"/>
    </row>
    <row r="428" spans="6:6" x14ac:dyDescent="0.3">
      <c r="F428" s="7"/>
    </row>
    <row r="429" spans="6:6" x14ac:dyDescent="0.3">
      <c r="F429" s="7"/>
    </row>
    <row r="430" spans="6:6" x14ac:dyDescent="0.3">
      <c r="F430" s="7"/>
    </row>
    <row r="431" spans="6:6" x14ac:dyDescent="0.3">
      <c r="F431" s="7"/>
    </row>
    <row r="432" spans="6:6" x14ac:dyDescent="0.3">
      <c r="F432" s="7"/>
    </row>
    <row r="433" spans="6:6" x14ac:dyDescent="0.3">
      <c r="F433" s="7"/>
    </row>
    <row r="434" spans="6:6" x14ac:dyDescent="0.3">
      <c r="F434" s="7"/>
    </row>
    <row r="435" spans="6:6" x14ac:dyDescent="0.3">
      <c r="F435" s="7"/>
    </row>
    <row r="436" spans="6:6" x14ac:dyDescent="0.3">
      <c r="F436" s="7"/>
    </row>
    <row r="437" spans="6:6" x14ac:dyDescent="0.3">
      <c r="F437" s="7"/>
    </row>
    <row r="438" spans="6:6" x14ac:dyDescent="0.3">
      <c r="F438" s="7"/>
    </row>
    <row r="439" spans="6:6" x14ac:dyDescent="0.3">
      <c r="F439" s="7"/>
    </row>
    <row r="440" spans="6:6" x14ac:dyDescent="0.3">
      <c r="F440" s="7"/>
    </row>
    <row r="441" spans="6:6" x14ac:dyDescent="0.3">
      <c r="F441" s="7"/>
    </row>
    <row r="442" spans="6:6" x14ac:dyDescent="0.3">
      <c r="F442" s="7"/>
    </row>
    <row r="443" spans="6:6" x14ac:dyDescent="0.3">
      <c r="F443" s="7"/>
    </row>
    <row r="444" spans="6:6" x14ac:dyDescent="0.3">
      <c r="F444" s="7"/>
    </row>
    <row r="445" spans="6:6" x14ac:dyDescent="0.3">
      <c r="F445" s="7"/>
    </row>
    <row r="446" spans="6:6" x14ac:dyDescent="0.3">
      <c r="F446" s="7"/>
    </row>
    <row r="447" spans="6:6" x14ac:dyDescent="0.3">
      <c r="F447" s="7"/>
    </row>
    <row r="448" spans="6:6" x14ac:dyDescent="0.3">
      <c r="F448" s="7"/>
    </row>
    <row r="449" spans="6:6" x14ac:dyDescent="0.3">
      <c r="F449" s="7"/>
    </row>
    <row r="450" spans="6:6" x14ac:dyDescent="0.3">
      <c r="F450" s="7"/>
    </row>
    <row r="451" spans="6:6" x14ac:dyDescent="0.3">
      <c r="F451" s="7"/>
    </row>
    <row r="452" spans="6:6" x14ac:dyDescent="0.3">
      <c r="F452" s="7"/>
    </row>
    <row r="453" spans="6:6" x14ac:dyDescent="0.3">
      <c r="F453" s="7"/>
    </row>
    <row r="454" spans="6:6" x14ac:dyDescent="0.3">
      <c r="F454" s="7"/>
    </row>
    <row r="455" spans="6:6" x14ac:dyDescent="0.3">
      <c r="F455" s="7"/>
    </row>
    <row r="456" spans="6:6" x14ac:dyDescent="0.3">
      <c r="F456" s="7"/>
    </row>
    <row r="457" spans="6:6" x14ac:dyDescent="0.3">
      <c r="F457" s="7"/>
    </row>
    <row r="458" spans="6:6" x14ac:dyDescent="0.3">
      <c r="F458" s="7"/>
    </row>
    <row r="459" spans="6:6" x14ac:dyDescent="0.3">
      <c r="F459" s="7"/>
    </row>
    <row r="460" spans="6:6" x14ac:dyDescent="0.3">
      <c r="F460" s="7"/>
    </row>
    <row r="461" spans="6:6" x14ac:dyDescent="0.3">
      <c r="F461" s="7"/>
    </row>
    <row r="462" spans="6:6" x14ac:dyDescent="0.3">
      <c r="F462" s="7"/>
    </row>
    <row r="463" spans="6:6" x14ac:dyDescent="0.3">
      <c r="F463" s="7"/>
    </row>
    <row r="464" spans="6:6" x14ac:dyDescent="0.3">
      <c r="F464" s="7"/>
    </row>
    <row r="465" spans="6:6" x14ac:dyDescent="0.3">
      <c r="F465" s="7"/>
    </row>
    <row r="466" spans="6:6" x14ac:dyDescent="0.3">
      <c r="F466" s="7"/>
    </row>
    <row r="467" spans="6:6" x14ac:dyDescent="0.3">
      <c r="F467" s="7"/>
    </row>
    <row r="468" spans="6:6" x14ac:dyDescent="0.3">
      <c r="F468" s="7"/>
    </row>
    <row r="469" spans="6:6" x14ac:dyDescent="0.3">
      <c r="F469" s="7"/>
    </row>
    <row r="470" spans="6:6" x14ac:dyDescent="0.3">
      <c r="F470" s="7"/>
    </row>
    <row r="471" spans="6:6" x14ac:dyDescent="0.3">
      <c r="F471" s="7"/>
    </row>
    <row r="472" spans="6:6" x14ac:dyDescent="0.3">
      <c r="F472" s="7"/>
    </row>
    <row r="473" spans="6:6" x14ac:dyDescent="0.3">
      <c r="F473" s="7"/>
    </row>
    <row r="474" spans="6:6" x14ac:dyDescent="0.3">
      <c r="F474" s="7"/>
    </row>
    <row r="475" spans="6:6" x14ac:dyDescent="0.3">
      <c r="F475" s="7"/>
    </row>
    <row r="476" spans="6:6" x14ac:dyDescent="0.3">
      <c r="F476" s="7"/>
    </row>
    <row r="477" spans="6:6" x14ac:dyDescent="0.3">
      <c r="F477" s="7"/>
    </row>
    <row r="478" spans="6:6" x14ac:dyDescent="0.3">
      <c r="F478" s="7"/>
    </row>
    <row r="479" spans="6:6" x14ac:dyDescent="0.3">
      <c r="F479" s="7"/>
    </row>
    <row r="480" spans="6:6" x14ac:dyDescent="0.3">
      <c r="F480" s="7"/>
    </row>
    <row r="481" spans="6:6" x14ac:dyDescent="0.3">
      <c r="F481" s="7"/>
    </row>
    <row r="482" spans="6:6" x14ac:dyDescent="0.3">
      <c r="F482" s="7"/>
    </row>
    <row r="483" spans="6:6" x14ac:dyDescent="0.3">
      <c r="F483" s="7"/>
    </row>
    <row r="484" spans="6:6" x14ac:dyDescent="0.3">
      <c r="F484" s="7"/>
    </row>
    <row r="485" spans="6:6" x14ac:dyDescent="0.3">
      <c r="F485" s="7"/>
    </row>
    <row r="486" spans="6:6" x14ac:dyDescent="0.3">
      <c r="F486" s="7"/>
    </row>
    <row r="487" spans="6:6" x14ac:dyDescent="0.3">
      <c r="F487" s="7"/>
    </row>
    <row r="488" spans="6:6" x14ac:dyDescent="0.3">
      <c r="F488" s="7"/>
    </row>
    <row r="489" spans="6:6" x14ac:dyDescent="0.3">
      <c r="F489" s="7"/>
    </row>
    <row r="490" spans="6:6" x14ac:dyDescent="0.3">
      <c r="F490" s="7"/>
    </row>
    <row r="491" spans="6:6" x14ac:dyDescent="0.3">
      <c r="F491" s="7"/>
    </row>
    <row r="492" spans="6:6" x14ac:dyDescent="0.3">
      <c r="F492" s="7"/>
    </row>
    <row r="493" spans="6:6" x14ac:dyDescent="0.3">
      <c r="F493" s="7"/>
    </row>
    <row r="494" spans="6:6" x14ac:dyDescent="0.3">
      <c r="F494" s="7"/>
    </row>
    <row r="495" spans="6:6" x14ac:dyDescent="0.3">
      <c r="F495" s="7"/>
    </row>
    <row r="496" spans="6:6" x14ac:dyDescent="0.3">
      <c r="F496" s="7"/>
    </row>
    <row r="497" spans="6:6" x14ac:dyDescent="0.3">
      <c r="F497" s="7"/>
    </row>
    <row r="498" spans="6:6" x14ac:dyDescent="0.3">
      <c r="F498" s="7"/>
    </row>
    <row r="499" spans="6:6" x14ac:dyDescent="0.3">
      <c r="F499" s="7"/>
    </row>
    <row r="500" spans="6:6" x14ac:dyDescent="0.3">
      <c r="F500" s="7"/>
    </row>
    <row r="501" spans="6:6" x14ac:dyDescent="0.3">
      <c r="F501" s="7"/>
    </row>
    <row r="502" spans="6:6" x14ac:dyDescent="0.3">
      <c r="F502" s="7"/>
    </row>
    <row r="503" spans="6:6" x14ac:dyDescent="0.3">
      <c r="F503" s="7"/>
    </row>
    <row r="504" spans="6:6" x14ac:dyDescent="0.3">
      <c r="F504" s="7"/>
    </row>
    <row r="505" spans="6:6" x14ac:dyDescent="0.3">
      <c r="F505" s="7"/>
    </row>
    <row r="506" spans="6:6" x14ac:dyDescent="0.3">
      <c r="F506" s="7"/>
    </row>
    <row r="507" spans="6:6" x14ac:dyDescent="0.3">
      <c r="F507" s="7"/>
    </row>
    <row r="508" spans="6:6" x14ac:dyDescent="0.3">
      <c r="F508" s="7"/>
    </row>
    <row r="509" spans="6:6" x14ac:dyDescent="0.3">
      <c r="F509" s="7"/>
    </row>
    <row r="510" spans="6:6" x14ac:dyDescent="0.3">
      <c r="F510" s="7"/>
    </row>
    <row r="511" spans="6:6" x14ac:dyDescent="0.3">
      <c r="F511" s="7"/>
    </row>
    <row r="512" spans="6:6" x14ac:dyDescent="0.3">
      <c r="F512" s="7"/>
    </row>
    <row r="513" spans="6:6" x14ac:dyDescent="0.3">
      <c r="F513" s="7"/>
    </row>
    <row r="514" spans="6:6" x14ac:dyDescent="0.3">
      <c r="F514" s="7"/>
    </row>
    <row r="515" spans="6:6" x14ac:dyDescent="0.3">
      <c r="F515" s="7"/>
    </row>
    <row r="516" spans="6:6" x14ac:dyDescent="0.3">
      <c r="F516" s="7"/>
    </row>
    <row r="517" spans="6:6" x14ac:dyDescent="0.3">
      <c r="F517" s="7"/>
    </row>
    <row r="518" spans="6:6" x14ac:dyDescent="0.3">
      <c r="F518" s="7"/>
    </row>
    <row r="519" spans="6:6" x14ac:dyDescent="0.3">
      <c r="F519" s="7"/>
    </row>
    <row r="520" spans="6:6" x14ac:dyDescent="0.3">
      <c r="F520" s="7"/>
    </row>
    <row r="521" spans="6:6" x14ac:dyDescent="0.3">
      <c r="F521" s="7"/>
    </row>
    <row r="522" spans="6:6" x14ac:dyDescent="0.3">
      <c r="F522" s="7"/>
    </row>
    <row r="523" spans="6:6" x14ac:dyDescent="0.3">
      <c r="F523" s="7"/>
    </row>
    <row r="524" spans="6:6" x14ac:dyDescent="0.3">
      <c r="F524" s="7"/>
    </row>
    <row r="525" spans="6:6" x14ac:dyDescent="0.3">
      <c r="F525" s="7"/>
    </row>
    <row r="526" spans="6:6" x14ac:dyDescent="0.3">
      <c r="F526" s="7"/>
    </row>
    <row r="527" spans="6:6" x14ac:dyDescent="0.3">
      <c r="F527" s="7"/>
    </row>
    <row r="528" spans="6:6" x14ac:dyDescent="0.3">
      <c r="F528" s="7"/>
    </row>
    <row r="529" spans="6:6" x14ac:dyDescent="0.3">
      <c r="F529" s="7"/>
    </row>
    <row r="530" spans="6:6" x14ac:dyDescent="0.3">
      <c r="F530" s="7"/>
    </row>
    <row r="531" spans="6:6" x14ac:dyDescent="0.3">
      <c r="F531" s="7"/>
    </row>
    <row r="532" spans="6:6" x14ac:dyDescent="0.3">
      <c r="F532" s="7"/>
    </row>
    <row r="533" spans="6:6" x14ac:dyDescent="0.3">
      <c r="F533" s="7"/>
    </row>
    <row r="534" spans="6:6" x14ac:dyDescent="0.3">
      <c r="F534" s="7"/>
    </row>
    <row r="535" spans="6:6" x14ac:dyDescent="0.3">
      <c r="F535" s="7"/>
    </row>
    <row r="536" spans="6:6" x14ac:dyDescent="0.3">
      <c r="F536" s="7"/>
    </row>
    <row r="537" spans="6:6" x14ac:dyDescent="0.3">
      <c r="F537" s="7"/>
    </row>
    <row r="538" spans="6:6" x14ac:dyDescent="0.3">
      <c r="F538" s="7"/>
    </row>
    <row r="539" spans="6:6" x14ac:dyDescent="0.3">
      <c r="F539" s="7"/>
    </row>
    <row r="540" spans="6:6" x14ac:dyDescent="0.3">
      <c r="F540" s="7"/>
    </row>
    <row r="541" spans="6:6" x14ac:dyDescent="0.3">
      <c r="F541" s="7"/>
    </row>
    <row r="542" spans="6:6" x14ac:dyDescent="0.3">
      <c r="F542" s="7"/>
    </row>
    <row r="543" spans="6:6" x14ac:dyDescent="0.3">
      <c r="F543" s="7"/>
    </row>
    <row r="544" spans="6:6" x14ac:dyDescent="0.3">
      <c r="F544" s="7"/>
    </row>
    <row r="545" spans="6:6" x14ac:dyDescent="0.3">
      <c r="F545" s="7"/>
    </row>
    <row r="546" spans="6:6" x14ac:dyDescent="0.3">
      <c r="F546" s="7"/>
    </row>
    <row r="547" spans="6:6" x14ac:dyDescent="0.3">
      <c r="F547" s="7"/>
    </row>
    <row r="548" spans="6:6" x14ac:dyDescent="0.3">
      <c r="F548" s="7"/>
    </row>
    <row r="549" spans="6:6" x14ac:dyDescent="0.3">
      <c r="F549" s="7"/>
    </row>
    <row r="550" spans="6:6" x14ac:dyDescent="0.3">
      <c r="F550" s="7"/>
    </row>
    <row r="551" spans="6:6" x14ac:dyDescent="0.3">
      <c r="F551" s="7"/>
    </row>
    <row r="552" spans="6:6" x14ac:dyDescent="0.3">
      <c r="F552" s="7"/>
    </row>
    <row r="553" spans="6:6" x14ac:dyDescent="0.3">
      <c r="F553" s="7"/>
    </row>
    <row r="554" spans="6:6" x14ac:dyDescent="0.3">
      <c r="F554" s="7"/>
    </row>
    <row r="555" spans="6:6" x14ac:dyDescent="0.3">
      <c r="F555" s="7"/>
    </row>
    <row r="556" spans="6:6" x14ac:dyDescent="0.3">
      <c r="F556" s="7"/>
    </row>
    <row r="557" spans="6:6" x14ac:dyDescent="0.3">
      <c r="F557" s="7"/>
    </row>
    <row r="558" spans="6:6" x14ac:dyDescent="0.3">
      <c r="F558" s="7"/>
    </row>
    <row r="559" spans="6:6" x14ac:dyDescent="0.3">
      <c r="F559" s="7"/>
    </row>
    <row r="560" spans="6:6" x14ac:dyDescent="0.3">
      <c r="F560" s="7"/>
    </row>
    <row r="561" spans="6:6" x14ac:dyDescent="0.3">
      <c r="F561" s="7"/>
    </row>
    <row r="562" spans="6:6" x14ac:dyDescent="0.3">
      <c r="F562" s="7"/>
    </row>
    <row r="563" spans="6:6" x14ac:dyDescent="0.3">
      <c r="F563" s="7"/>
    </row>
    <row r="564" spans="6:6" x14ac:dyDescent="0.3">
      <c r="F564" s="7"/>
    </row>
    <row r="565" spans="6:6" x14ac:dyDescent="0.3">
      <c r="F565" s="7"/>
    </row>
    <row r="566" spans="6:6" x14ac:dyDescent="0.3">
      <c r="F566" s="7"/>
    </row>
    <row r="567" spans="6:6" x14ac:dyDescent="0.3">
      <c r="F567" s="7"/>
    </row>
    <row r="568" spans="6:6" x14ac:dyDescent="0.3">
      <c r="F568" s="7"/>
    </row>
    <row r="569" spans="6:6" x14ac:dyDescent="0.3">
      <c r="F569" s="7"/>
    </row>
    <row r="570" spans="6:6" x14ac:dyDescent="0.3">
      <c r="F570" s="7"/>
    </row>
    <row r="571" spans="6:6" x14ac:dyDescent="0.3">
      <c r="F571" s="7"/>
    </row>
    <row r="572" spans="6:6" x14ac:dyDescent="0.3">
      <c r="F572" s="7"/>
    </row>
    <row r="573" spans="6:6" x14ac:dyDescent="0.3">
      <c r="F573" s="7"/>
    </row>
    <row r="574" spans="6:6" x14ac:dyDescent="0.3">
      <c r="F574" s="7"/>
    </row>
    <row r="575" spans="6:6" x14ac:dyDescent="0.3">
      <c r="F575" s="7"/>
    </row>
    <row r="576" spans="6:6" x14ac:dyDescent="0.3">
      <c r="F576" s="7"/>
    </row>
    <row r="577" spans="6:6" x14ac:dyDescent="0.3">
      <c r="F577" s="7"/>
    </row>
    <row r="578" spans="6:6" x14ac:dyDescent="0.3">
      <c r="F578" s="7"/>
    </row>
    <row r="579" spans="6:6" x14ac:dyDescent="0.3">
      <c r="F579" s="7"/>
    </row>
    <row r="580" spans="6:6" x14ac:dyDescent="0.3">
      <c r="F580" s="7"/>
    </row>
    <row r="581" spans="6:6" x14ac:dyDescent="0.3">
      <c r="F581" s="7"/>
    </row>
    <row r="582" spans="6:6" x14ac:dyDescent="0.3">
      <c r="F582" s="7"/>
    </row>
    <row r="583" spans="6:6" x14ac:dyDescent="0.3">
      <c r="F583" s="7"/>
    </row>
    <row r="584" spans="6:6" x14ac:dyDescent="0.3">
      <c r="F584" s="7"/>
    </row>
    <row r="585" spans="6:6" x14ac:dyDescent="0.3">
      <c r="F585" s="7"/>
    </row>
    <row r="586" spans="6:6" x14ac:dyDescent="0.3">
      <c r="F586" s="7"/>
    </row>
    <row r="587" spans="6:6" x14ac:dyDescent="0.3">
      <c r="F587" s="7"/>
    </row>
    <row r="588" spans="6:6" x14ac:dyDescent="0.3">
      <c r="F588" s="7"/>
    </row>
    <row r="589" spans="6:6" x14ac:dyDescent="0.3">
      <c r="F589" s="7"/>
    </row>
    <row r="590" spans="6:6" x14ac:dyDescent="0.3">
      <c r="F590" s="7"/>
    </row>
    <row r="591" spans="6:6" x14ac:dyDescent="0.3">
      <c r="F591" s="7"/>
    </row>
    <row r="592" spans="6:6" x14ac:dyDescent="0.3">
      <c r="F592" s="7"/>
    </row>
    <row r="593" spans="6:6" x14ac:dyDescent="0.3">
      <c r="F593" s="7"/>
    </row>
    <row r="594" spans="6:6" x14ac:dyDescent="0.3">
      <c r="F594" s="7"/>
    </row>
    <row r="595" spans="6:6" x14ac:dyDescent="0.3">
      <c r="F595" s="7"/>
    </row>
    <row r="596" spans="6:6" x14ac:dyDescent="0.3">
      <c r="F596" s="7"/>
    </row>
    <row r="597" spans="6:6" x14ac:dyDescent="0.3">
      <c r="F597" s="7"/>
    </row>
    <row r="598" spans="6:6" x14ac:dyDescent="0.3">
      <c r="F598" s="7"/>
    </row>
    <row r="599" spans="6:6" x14ac:dyDescent="0.3">
      <c r="F599" s="7"/>
    </row>
    <row r="600" spans="6:6" x14ac:dyDescent="0.3">
      <c r="F600" s="7"/>
    </row>
    <row r="601" spans="6:6" x14ac:dyDescent="0.3">
      <c r="F601" s="7"/>
    </row>
    <row r="602" spans="6:6" x14ac:dyDescent="0.3">
      <c r="F602" s="7"/>
    </row>
    <row r="603" spans="6:6" x14ac:dyDescent="0.3">
      <c r="F603" s="7"/>
    </row>
    <row r="604" spans="6:6" x14ac:dyDescent="0.3">
      <c r="F604" s="7"/>
    </row>
    <row r="605" spans="6:6" x14ac:dyDescent="0.3">
      <c r="F605" s="7"/>
    </row>
    <row r="606" spans="6:6" x14ac:dyDescent="0.3">
      <c r="F606" s="7"/>
    </row>
    <row r="607" spans="6:6" x14ac:dyDescent="0.3">
      <c r="F607" s="7"/>
    </row>
    <row r="608" spans="6:6" x14ac:dyDescent="0.3">
      <c r="F608" s="7"/>
    </row>
    <row r="609" spans="6:6" x14ac:dyDescent="0.3">
      <c r="F609" s="7"/>
    </row>
    <row r="610" spans="6:6" x14ac:dyDescent="0.3">
      <c r="F610" s="7"/>
    </row>
    <row r="611" spans="6:6" x14ac:dyDescent="0.3">
      <c r="F611" s="7"/>
    </row>
    <row r="612" spans="6:6" x14ac:dyDescent="0.3">
      <c r="F612" s="7"/>
    </row>
    <row r="613" spans="6:6" x14ac:dyDescent="0.3">
      <c r="F613" s="7"/>
    </row>
    <row r="614" spans="6:6" x14ac:dyDescent="0.3">
      <c r="F614" s="7"/>
    </row>
    <row r="615" spans="6:6" x14ac:dyDescent="0.3">
      <c r="F615" s="7"/>
    </row>
    <row r="616" spans="6:6" x14ac:dyDescent="0.3">
      <c r="F616" s="7"/>
    </row>
    <row r="617" spans="6:6" x14ac:dyDescent="0.3">
      <c r="F617" s="7"/>
    </row>
    <row r="618" spans="6:6" x14ac:dyDescent="0.3">
      <c r="F618" s="7"/>
    </row>
    <row r="619" spans="6:6" x14ac:dyDescent="0.3">
      <c r="F619" s="7"/>
    </row>
    <row r="620" spans="6:6" x14ac:dyDescent="0.3">
      <c r="F620" s="7"/>
    </row>
    <row r="621" spans="6:6" x14ac:dyDescent="0.3">
      <c r="F621" s="7"/>
    </row>
    <row r="622" spans="6:6" x14ac:dyDescent="0.3">
      <c r="F622" s="7"/>
    </row>
    <row r="623" spans="6:6" x14ac:dyDescent="0.3">
      <c r="F623" s="7"/>
    </row>
    <row r="624" spans="6:6" x14ac:dyDescent="0.3">
      <c r="F624" s="7"/>
    </row>
    <row r="625" spans="6:6" x14ac:dyDescent="0.3">
      <c r="F625" s="7"/>
    </row>
    <row r="626" spans="6:6" x14ac:dyDescent="0.3">
      <c r="F626" s="7"/>
    </row>
    <row r="627" spans="6:6" x14ac:dyDescent="0.3">
      <c r="F627" s="7"/>
    </row>
    <row r="628" spans="6:6" x14ac:dyDescent="0.3">
      <c r="F628" s="7"/>
    </row>
    <row r="629" spans="6:6" x14ac:dyDescent="0.3">
      <c r="F629" s="7"/>
    </row>
    <row r="630" spans="6:6" x14ac:dyDescent="0.3">
      <c r="F630" s="7"/>
    </row>
    <row r="631" spans="6:6" x14ac:dyDescent="0.3">
      <c r="F631" s="7"/>
    </row>
    <row r="632" spans="6:6" x14ac:dyDescent="0.3">
      <c r="F632" s="7"/>
    </row>
    <row r="633" spans="6:6" x14ac:dyDescent="0.3">
      <c r="F633" s="7"/>
    </row>
    <row r="634" spans="6:6" x14ac:dyDescent="0.3">
      <c r="F634" s="7"/>
    </row>
    <row r="635" spans="6:6" x14ac:dyDescent="0.3">
      <c r="F635" s="7"/>
    </row>
    <row r="636" spans="6:6" x14ac:dyDescent="0.3">
      <c r="F636" s="7"/>
    </row>
    <row r="637" spans="6:6" x14ac:dyDescent="0.3">
      <c r="F637" s="7"/>
    </row>
    <row r="638" spans="6:6" x14ac:dyDescent="0.3">
      <c r="F638" s="7"/>
    </row>
    <row r="639" spans="6:6" x14ac:dyDescent="0.3">
      <c r="F639" s="7"/>
    </row>
    <row r="640" spans="6:6" x14ac:dyDescent="0.3">
      <c r="F640" s="7"/>
    </row>
    <row r="641" spans="6:6" x14ac:dyDescent="0.3">
      <c r="F641" s="7"/>
    </row>
    <row r="642" spans="6:6" x14ac:dyDescent="0.3">
      <c r="F642" s="7"/>
    </row>
    <row r="643" spans="6:6" x14ac:dyDescent="0.3">
      <c r="F643" s="7"/>
    </row>
    <row r="644" spans="6:6" x14ac:dyDescent="0.3">
      <c r="F644" s="7"/>
    </row>
    <row r="645" spans="6:6" x14ac:dyDescent="0.3">
      <c r="F645" s="7"/>
    </row>
    <row r="646" spans="6:6" x14ac:dyDescent="0.3">
      <c r="F646" s="7"/>
    </row>
    <row r="647" spans="6:6" x14ac:dyDescent="0.3">
      <c r="F647" s="7"/>
    </row>
    <row r="648" spans="6:6" x14ac:dyDescent="0.3">
      <c r="F648" s="7"/>
    </row>
    <row r="649" spans="6:6" x14ac:dyDescent="0.3">
      <c r="F649" s="7"/>
    </row>
    <row r="650" spans="6:6" x14ac:dyDescent="0.3">
      <c r="F650" s="7"/>
    </row>
    <row r="651" spans="6:6" x14ac:dyDescent="0.3">
      <c r="F651" s="7"/>
    </row>
    <row r="652" spans="6:6" x14ac:dyDescent="0.3">
      <c r="F652" s="7"/>
    </row>
    <row r="653" spans="6:6" x14ac:dyDescent="0.3">
      <c r="F653" s="7"/>
    </row>
    <row r="654" spans="6:6" x14ac:dyDescent="0.3">
      <c r="F654" s="7"/>
    </row>
    <row r="655" spans="6:6" x14ac:dyDescent="0.3">
      <c r="F655" s="7"/>
    </row>
    <row r="656" spans="6:6" x14ac:dyDescent="0.3">
      <c r="F656" s="7"/>
    </row>
    <row r="657" spans="6:6" x14ac:dyDescent="0.3">
      <c r="F657" s="7"/>
    </row>
    <row r="658" spans="6:6" x14ac:dyDescent="0.3">
      <c r="F658" s="7"/>
    </row>
    <row r="659" spans="6:6" x14ac:dyDescent="0.3">
      <c r="F659" s="7"/>
    </row>
    <row r="660" spans="6:6" x14ac:dyDescent="0.3">
      <c r="F660" s="7"/>
    </row>
    <row r="661" spans="6:6" x14ac:dyDescent="0.3">
      <c r="F661" s="7"/>
    </row>
    <row r="662" spans="6:6" x14ac:dyDescent="0.3">
      <c r="F662" s="7"/>
    </row>
    <row r="663" spans="6:6" x14ac:dyDescent="0.3">
      <c r="F663" s="7"/>
    </row>
    <row r="664" spans="6:6" x14ac:dyDescent="0.3">
      <c r="F664" s="7"/>
    </row>
    <row r="665" spans="6:6" x14ac:dyDescent="0.3">
      <c r="F665" s="7"/>
    </row>
    <row r="666" spans="6:6" x14ac:dyDescent="0.3">
      <c r="F666" s="7"/>
    </row>
    <row r="667" spans="6:6" x14ac:dyDescent="0.3">
      <c r="F667" s="7"/>
    </row>
    <row r="668" spans="6:6" x14ac:dyDescent="0.3">
      <c r="F668" s="7"/>
    </row>
    <row r="669" spans="6:6" x14ac:dyDescent="0.3">
      <c r="F669" s="7"/>
    </row>
    <row r="670" spans="6:6" x14ac:dyDescent="0.3">
      <c r="F670" s="7"/>
    </row>
    <row r="671" spans="6:6" x14ac:dyDescent="0.3">
      <c r="F671" s="7"/>
    </row>
    <row r="672" spans="6:6" x14ac:dyDescent="0.3">
      <c r="F672" s="7"/>
    </row>
    <row r="673" spans="6:6" x14ac:dyDescent="0.3">
      <c r="F673" s="7"/>
    </row>
    <row r="674" spans="6:6" x14ac:dyDescent="0.3">
      <c r="F674" s="7"/>
    </row>
    <row r="675" spans="6:6" x14ac:dyDescent="0.3">
      <c r="F675" s="7"/>
    </row>
    <row r="676" spans="6:6" x14ac:dyDescent="0.3">
      <c r="F676" s="7"/>
    </row>
    <row r="677" spans="6:6" x14ac:dyDescent="0.3">
      <c r="F677" s="7"/>
    </row>
    <row r="678" spans="6:6" x14ac:dyDescent="0.3">
      <c r="F678" s="7"/>
    </row>
    <row r="679" spans="6:6" x14ac:dyDescent="0.3">
      <c r="F679" s="7"/>
    </row>
    <row r="680" spans="6:6" x14ac:dyDescent="0.3">
      <c r="F680" s="7"/>
    </row>
    <row r="681" spans="6:6" x14ac:dyDescent="0.3">
      <c r="F681" s="7"/>
    </row>
    <row r="682" spans="6:6" x14ac:dyDescent="0.3">
      <c r="F682" s="7"/>
    </row>
    <row r="683" spans="6:6" x14ac:dyDescent="0.3">
      <c r="F683" s="7"/>
    </row>
    <row r="684" spans="6:6" x14ac:dyDescent="0.3">
      <c r="F684" s="7"/>
    </row>
    <row r="685" spans="6:6" x14ac:dyDescent="0.3">
      <c r="F685" s="7"/>
    </row>
    <row r="686" spans="6:6" x14ac:dyDescent="0.3">
      <c r="F686" s="7"/>
    </row>
    <row r="687" spans="6:6" x14ac:dyDescent="0.3">
      <c r="F687" s="7"/>
    </row>
    <row r="688" spans="6:6" x14ac:dyDescent="0.3">
      <c r="F688" s="7"/>
    </row>
    <row r="689" spans="6:6" x14ac:dyDescent="0.3">
      <c r="F689" s="7"/>
    </row>
    <row r="690" spans="6:6" x14ac:dyDescent="0.3">
      <c r="F690" s="7"/>
    </row>
    <row r="691" spans="6:6" x14ac:dyDescent="0.3">
      <c r="F691" s="7"/>
    </row>
    <row r="692" spans="6:6" x14ac:dyDescent="0.3">
      <c r="F692" s="7"/>
    </row>
    <row r="693" spans="6:6" x14ac:dyDescent="0.3">
      <c r="F693" s="7"/>
    </row>
    <row r="694" spans="6:6" x14ac:dyDescent="0.3">
      <c r="F694" s="7"/>
    </row>
    <row r="695" spans="6:6" x14ac:dyDescent="0.3">
      <c r="F695" s="7"/>
    </row>
    <row r="696" spans="6:6" x14ac:dyDescent="0.3">
      <c r="F696" s="7"/>
    </row>
    <row r="697" spans="6:6" x14ac:dyDescent="0.3">
      <c r="F697" s="7"/>
    </row>
    <row r="698" spans="6:6" x14ac:dyDescent="0.3">
      <c r="F698" s="7"/>
    </row>
    <row r="699" spans="6:6" x14ac:dyDescent="0.3">
      <c r="F699" s="7"/>
    </row>
    <row r="700" spans="6:6" x14ac:dyDescent="0.3">
      <c r="F700" s="7"/>
    </row>
    <row r="701" spans="6:6" x14ac:dyDescent="0.3">
      <c r="F701" s="7"/>
    </row>
    <row r="702" spans="6:6" x14ac:dyDescent="0.3">
      <c r="F702" s="7"/>
    </row>
    <row r="703" spans="6:6" x14ac:dyDescent="0.3">
      <c r="F703" s="7"/>
    </row>
    <row r="704" spans="6:6" x14ac:dyDescent="0.3">
      <c r="F704" s="7"/>
    </row>
    <row r="705" spans="6:6" x14ac:dyDescent="0.3">
      <c r="F705" s="7"/>
    </row>
    <row r="706" spans="6:6" x14ac:dyDescent="0.3">
      <c r="F706" s="7"/>
    </row>
    <row r="707" spans="6:6" x14ac:dyDescent="0.3">
      <c r="F707" s="7"/>
    </row>
    <row r="708" spans="6:6" x14ac:dyDescent="0.3">
      <c r="F708" s="7"/>
    </row>
    <row r="709" spans="6:6" x14ac:dyDescent="0.3">
      <c r="F709" s="7"/>
    </row>
    <row r="710" spans="6:6" x14ac:dyDescent="0.3">
      <c r="F710" s="7"/>
    </row>
    <row r="711" spans="6:6" x14ac:dyDescent="0.3">
      <c r="F711" s="7"/>
    </row>
    <row r="712" spans="6:6" x14ac:dyDescent="0.3">
      <c r="F712" s="7"/>
    </row>
    <row r="713" spans="6:6" x14ac:dyDescent="0.3">
      <c r="F713" s="7"/>
    </row>
    <row r="714" spans="6:6" x14ac:dyDescent="0.3">
      <c r="F714" s="7"/>
    </row>
    <row r="715" spans="6:6" x14ac:dyDescent="0.3">
      <c r="F715" s="7"/>
    </row>
    <row r="716" spans="6:6" x14ac:dyDescent="0.3">
      <c r="F716" s="7"/>
    </row>
    <row r="717" spans="6:6" x14ac:dyDescent="0.3">
      <c r="F717" s="7"/>
    </row>
    <row r="718" spans="6:6" x14ac:dyDescent="0.3">
      <c r="F718" s="7"/>
    </row>
    <row r="719" spans="6:6" x14ac:dyDescent="0.3">
      <c r="F719" s="7"/>
    </row>
    <row r="720" spans="6:6" x14ac:dyDescent="0.3">
      <c r="F720" s="7"/>
    </row>
    <row r="721" spans="6:6" x14ac:dyDescent="0.3">
      <c r="F721" s="7"/>
    </row>
    <row r="722" spans="6:6" x14ac:dyDescent="0.3">
      <c r="F722" s="7"/>
    </row>
    <row r="723" spans="6:6" x14ac:dyDescent="0.3">
      <c r="F723" s="7"/>
    </row>
    <row r="724" spans="6:6" x14ac:dyDescent="0.3">
      <c r="F724" s="7"/>
    </row>
    <row r="725" spans="6:6" x14ac:dyDescent="0.3">
      <c r="F725" s="7"/>
    </row>
    <row r="726" spans="6:6" x14ac:dyDescent="0.3">
      <c r="F726" s="7"/>
    </row>
    <row r="727" spans="6:6" x14ac:dyDescent="0.3">
      <c r="F727" s="7"/>
    </row>
    <row r="728" spans="6:6" x14ac:dyDescent="0.3">
      <c r="F728" s="7"/>
    </row>
    <row r="729" spans="6:6" x14ac:dyDescent="0.3">
      <c r="F729" s="7"/>
    </row>
    <row r="730" spans="6:6" x14ac:dyDescent="0.3">
      <c r="F730" s="7"/>
    </row>
    <row r="731" spans="6:6" x14ac:dyDescent="0.3">
      <c r="F731" s="7"/>
    </row>
    <row r="732" spans="6:6" x14ac:dyDescent="0.3">
      <c r="F732" s="7"/>
    </row>
    <row r="733" spans="6:6" x14ac:dyDescent="0.3">
      <c r="F733" s="7"/>
    </row>
    <row r="734" spans="6:6" x14ac:dyDescent="0.3">
      <c r="F734" s="7"/>
    </row>
    <row r="735" spans="6:6" x14ac:dyDescent="0.3">
      <c r="F735" s="7"/>
    </row>
    <row r="736" spans="6:6" x14ac:dyDescent="0.3">
      <c r="F736" s="7"/>
    </row>
    <row r="737" spans="6:6" x14ac:dyDescent="0.3">
      <c r="F737" s="7"/>
    </row>
    <row r="738" spans="6:6" x14ac:dyDescent="0.3">
      <c r="F738" s="7"/>
    </row>
    <row r="739" spans="6:6" x14ac:dyDescent="0.3">
      <c r="F739" s="7"/>
    </row>
    <row r="740" spans="6:6" x14ac:dyDescent="0.3">
      <c r="F740" s="7"/>
    </row>
    <row r="741" spans="6:6" x14ac:dyDescent="0.3">
      <c r="F741" s="7"/>
    </row>
    <row r="742" spans="6:6" x14ac:dyDescent="0.3">
      <c r="F742" s="7"/>
    </row>
    <row r="743" spans="6:6" x14ac:dyDescent="0.3">
      <c r="F743" s="7"/>
    </row>
    <row r="744" spans="6:6" x14ac:dyDescent="0.3">
      <c r="F744" s="7"/>
    </row>
    <row r="745" spans="6:6" x14ac:dyDescent="0.3">
      <c r="F745" s="7"/>
    </row>
    <row r="746" spans="6:6" x14ac:dyDescent="0.3">
      <c r="F746" s="7"/>
    </row>
    <row r="747" spans="6:6" x14ac:dyDescent="0.3">
      <c r="F747" s="7"/>
    </row>
    <row r="748" spans="6:6" x14ac:dyDescent="0.3">
      <c r="F748" s="7"/>
    </row>
    <row r="749" spans="6:6" x14ac:dyDescent="0.3">
      <c r="F749" s="7"/>
    </row>
    <row r="750" spans="6:6" x14ac:dyDescent="0.3">
      <c r="F750" s="7"/>
    </row>
    <row r="751" spans="6:6" x14ac:dyDescent="0.3">
      <c r="F751" s="7"/>
    </row>
    <row r="752" spans="6:6" x14ac:dyDescent="0.3">
      <c r="F752" s="7"/>
    </row>
    <row r="753" spans="6:6" x14ac:dyDescent="0.3">
      <c r="F753" s="7"/>
    </row>
    <row r="754" spans="6:6" x14ac:dyDescent="0.3">
      <c r="F754" s="7"/>
    </row>
    <row r="755" spans="6:6" x14ac:dyDescent="0.3">
      <c r="F755" s="7"/>
    </row>
    <row r="756" spans="6:6" x14ac:dyDescent="0.3">
      <c r="F756" s="7"/>
    </row>
    <row r="757" spans="6:6" x14ac:dyDescent="0.3">
      <c r="F757" s="7"/>
    </row>
    <row r="758" spans="6:6" x14ac:dyDescent="0.3">
      <c r="F758" s="7"/>
    </row>
    <row r="759" spans="6:6" x14ac:dyDescent="0.3">
      <c r="F759" s="7"/>
    </row>
    <row r="760" spans="6:6" x14ac:dyDescent="0.3">
      <c r="F760" s="7"/>
    </row>
    <row r="761" spans="6:6" x14ac:dyDescent="0.3">
      <c r="F761" s="7"/>
    </row>
    <row r="762" spans="6:6" x14ac:dyDescent="0.3">
      <c r="F762" s="7"/>
    </row>
    <row r="763" spans="6:6" x14ac:dyDescent="0.3">
      <c r="F763" s="7"/>
    </row>
    <row r="764" spans="6:6" x14ac:dyDescent="0.3">
      <c r="F764" s="7"/>
    </row>
    <row r="765" spans="6:6" x14ac:dyDescent="0.3">
      <c r="F765" s="7"/>
    </row>
    <row r="766" spans="6:6" x14ac:dyDescent="0.3">
      <c r="F766" s="7"/>
    </row>
    <row r="767" spans="6:6" x14ac:dyDescent="0.3">
      <c r="F767" s="7"/>
    </row>
    <row r="768" spans="6:6" x14ac:dyDescent="0.3">
      <c r="F768" s="7"/>
    </row>
    <row r="769" spans="6:6" x14ac:dyDescent="0.3">
      <c r="F769" s="7"/>
    </row>
    <row r="770" spans="6:6" x14ac:dyDescent="0.3">
      <c r="F770" s="7"/>
    </row>
    <row r="771" spans="6:6" x14ac:dyDescent="0.3">
      <c r="F771" s="7"/>
    </row>
    <row r="772" spans="6:6" x14ac:dyDescent="0.3">
      <c r="F772" s="7"/>
    </row>
    <row r="773" spans="6:6" x14ac:dyDescent="0.3">
      <c r="F773" s="7"/>
    </row>
    <row r="774" spans="6:6" x14ac:dyDescent="0.3">
      <c r="F774" s="7"/>
    </row>
    <row r="775" spans="6:6" x14ac:dyDescent="0.3">
      <c r="F775" s="7"/>
    </row>
    <row r="776" spans="6:6" x14ac:dyDescent="0.3">
      <c r="F776" s="7"/>
    </row>
    <row r="777" spans="6:6" x14ac:dyDescent="0.3">
      <c r="F777" s="7"/>
    </row>
    <row r="778" spans="6:6" x14ac:dyDescent="0.3">
      <c r="F778" s="7"/>
    </row>
    <row r="779" spans="6:6" x14ac:dyDescent="0.3">
      <c r="F779" s="7"/>
    </row>
    <row r="780" spans="6:6" x14ac:dyDescent="0.3">
      <c r="F780" s="7"/>
    </row>
    <row r="781" spans="6:6" x14ac:dyDescent="0.3">
      <c r="F781" s="7"/>
    </row>
    <row r="782" spans="6:6" x14ac:dyDescent="0.3">
      <c r="F782" s="7"/>
    </row>
    <row r="783" spans="6:6" x14ac:dyDescent="0.3">
      <c r="F783" s="7"/>
    </row>
    <row r="784" spans="6:6" x14ac:dyDescent="0.3">
      <c r="F784" s="7"/>
    </row>
    <row r="785" spans="6:6" x14ac:dyDescent="0.3">
      <c r="F785" s="7"/>
    </row>
    <row r="786" spans="6:6" x14ac:dyDescent="0.3">
      <c r="F786" s="7"/>
    </row>
    <row r="787" spans="6:6" x14ac:dyDescent="0.3">
      <c r="F787" s="7"/>
    </row>
    <row r="788" spans="6:6" x14ac:dyDescent="0.3">
      <c r="F788" s="7"/>
    </row>
    <row r="789" spans="6:6" x14ac:dyDescent="0.3">
      <c r="F789" s="7"/>
    </row>
    <row r="790" spans="6:6" x14ac:dyDescent="0.3">
      <c r="F790" s="7"/>
    </row>
    <row r="791" spans="6:6" x14ac:dyDescent="0.3">
      <c r="F791" s="7"/>
    </row>
    <row r="792" spans="6:6" x14ac:dyDescent="0.3">
      <c r="F792" s="7"/>
    </row>
    <row r="793" spans="6:6" x14ac:dyDescent="0.3">
      <c r="F793" s="7"/>
    </row>
    <row r="794" spans="6:6" x14ac:dyDescent="0.3">
      <c r="F794" s="7"/>
    </row>
    <row r="795" spans="6:6" x14ac:dyDescent="0.3">
      <c r="F795" s="7"/>
    </row>
    <row r="796" spans="6:6" x14ac:dyDescent="0.3">
      <c r="F796" s="7"/>
    </row>
    <row r="797" spans="6:6" x14ac:dyDescent="0.3">
      <c r="F797" s="7"/>
    </row>
    <row r="798" spans="6:6" x14ac:dyDescent="0.3">
      <c r="F798" s="7"/>
    </row>
    <row r="799" spans="6:6" x14ac:dyDescent="0.3">
      <c r="F799" s="7"/>
    </row>
    <row r="800" spans="6:6" x14ac:dyDescent="0.3">
      <c r="F800" s="7"/>
    </row>
    <row r="801" spans="6:6" x14ac:dyDescent="0.3">
      <c r="F801" s="7"/>
    </row>
    <row r="802" spans="6:6" x14ac:dyDescent="0.3">
      <c r="F802" s="7"/>
    </row>
    <row r="803" spans="6:6" x14ac:dyDescent="0.3">
      <c r="F803" s="7"/>
    </row>
    <row r="804" spans="6:6" x14ac:dyDescent="0.3">
      <c r="F804" s="7"/>
    </row>
    <row r="805" spans="6:6" x14ac:dyDescent="0.3">
      <c r="F805" s="7"/>
    </row>
    <row r="806" spans="6:6" x14ac:dyDescent="0.3">
      <c r="F806" s="7"/>
    </row>
    <row r="807" spans="6:6" x14ac:dyDescent="0.3">
      <c r="F807" s="7"/>
    </row>
    <row r="808" spans="6:6" x14ac:dyDescent="0.3">
      <c r="F808" s="7"/>
    </row>
    <row r="809" spans="6:6" x14ac:dyDescent="0.3">
      <c r="F809" s="7"/>
    </row>
    <row r="810" spans="6:6" x14ac:dyDescent="0.3">
      <c r="F810" s="7"/>
    </row>
    <row r="811" spans="6:6" x14ac:dyDescent="0.3">
      <c r="F811" s="7"/>
    </row>
    <row r="812" spans="6:6" x14ac:dyDescent="0.3">
      <c r="F812" s="7"/>
    </row>
    <row r="813" spans="6:6" x14ac:dyDescent="0.3">
      <c r="F813" s="7"/>
    </row>
    <row r="814" spans="6:6" x14ac:dyDescent="0.3">
      <c r="F814" s="7"/>
    </row>
    <row r="815" spans="6:6" x14ac:dyDescent="0.3">
      <c r="F815" s="7"/>
    </row>
    <row r="816" spans="6:6" x14ac:dyDescent="0.3">
      <c r="F816" s="7"/>
    </row>
    <row r="817" spans="6:6" x14ac:dyDescent="0.3">
      <c r="F817" s="7"/>
    </row>
    <row r="818" spans="6:6" x14ac:dyDescent="0.3">
      <c r="F818" s="7"/>
    </row>
    <row r="819" spans="6:6" x14ac:dyDescent="0.3">
      <c r="F819" s="7"/>
    </row>
    <row r="820" spans="6:6" x14ac:dyDescent="0.3">
      <c r="F820" s="7"/>
    </row>
    <row r="821" spans="6:6" x14ac:dyDescent="0.3">
      <c r="F821" s="7"/>
    </row>
    <row r="822" spans="6:6" x14ac:dyDescent="0.3">
      <c r="F822" s="7"/>
    </row>
    <row r="823" spans="6:6" x14ac:dyDescent="0.3">
      <c r="F823" s="7"/>
    </row>
    <row r="824" spans="6:6" x14ac:dyDescent="0.3">
      <c r="F824" s="7"/>
    </row>
    <row r="825" spans="6:6" x14ac:dyDescent="0.3">
      <c r="F825" s="7"/>
    </row>
    <row r="826" spans="6:6" x14ac:dyDescent="0.3">
      <c r="F826" s="7"/>
    </row>
    <row r="827" spans="6:6" x14ac:dyDescent="0.3">
      <c r="F827" s="7"/>
    </row>
    <row r="828" spans="6:6" x14ac:dyDescent="0.3">
      <c r="F828" s="7"/>
    </row>
    <row r="829" spans="6:6" x14ac:dyDescent="0.3">
      <c r="F829" s="7"/>
    </row>
    <row r="830" spans="6:6" x14ac:dyDescent="0.3">
      <c r="F830" s="7"/>
    </row>
    <row r="831" spans="6:6" x14ac:dyDescent="0.3">
      <c r="F831" s="7"/>
    </row>
    <row r="832" spans="6:6" x14ac:dyDescent="0.3">
      <c r="F832" s="7"/>
    </row>
    <row r="833" spans="6:6" x14ac:dyDescent="0.3">
      <c r="F833" s="7"/>
    </row>
    <row r="834" spans="6:6" x14ac:dyDescent="0.3">
      <c r="F834" s="7"/>
    </row>
    <row r="835" spans="6:6" x14ac:dyDescent="0.3">
      <c r="F835" s="7"/>
    </row>
    <row r="836" spans="6:6" x14ac:dyDescent="0.3">
      <c r="F836" s="7"/>
    </row>
    <row r="837" spans="6:6" x14ac:dyDescent="0.3">
      <c r="F837" s="7"/>
    </row>
    <row r="838" spans="6:6" x14ac:dyDescent="0.3">
      <c r="F838" s="7"/>
    </row>
    <row r="839" spans="6:6" x14ac:dyDescent="0.3">
      <c r="F839" s="7"/>
    </row>
    <row r="840" spans="6:6" x14ac:dyDescent="0.3">
      <c r="F840" s="7"/>
    </row>
    <row r="841" spans="6:6" x14ac:dyDescent="0.3">
      <c r="F841" s="7"/>
    </row>
    <row r="842" spans="6:6" x14ac:dyDescent="0.3">
      <c r="F842" s="7"/>
    </row>
    <row r="843" spans="6:6" x14ac:dyDescent="0.3">
      <c r="F843" s="7"/>
    </row>
    <row r="844" spans="6:6" x14ac:dyDescent="0.3">
      <c r="F844" s="7"/>
    </row>
    <row r="845" spans="6:6" x14ac:dyDescent="0.3">
      <c r="F845" s="7"/>
    </row>
    <row r="846" spans="6:6" x14ac:dyDescent="0.3">
      <c r="F846" s="7"/>
    </row>
    <row r="847" spans="6:6" x14ac:dyDescent="0.3">
      <c r="F847" s="7"/>
    </row>
    <row r="848" spans="6:6" x14ac:dyDescent="0.3">
      <c r="F848" s="7"/>
    </row>
    <row r="849" spans="6:6" x14ac:dyDescent="0.3">
      <c r="F849" s="7"/>
    </row>
    <row r="850" spans="6:6" x14ac:dyDescent="0.3">
      <c r="F850" s="7"/>
    </row>
    <row r="851" spans="6:6" x14ac:dyDescent="0.3">
      <c r="F851" s="7"/>
    </row>
    <row r="852" spans="6:6" x14ac:dyDescent="0.3">
      <c r="F852" s="7"/>
    </row>
    <row r="853" spans="6:6" x14ac:dyDescent="0.3">
      <c r="F853" s="7"/>
    </row>
    <row r="854" spans="6:6" x14ac:dyDescent="0.3">
      <c r="F854" s="7"/>
    </row>
    <row r="855" spans="6:6" x14ac:dyDescent="0.3">
      <c r="F855" s="7"/>
    </row>
    <row r="856" spans="6:6" x14ac:dyDescent="0.3">
      <c r="F856" s="7"/>
    </row>
    <row r="857" spans="6:6" x14ac:dyDescent="0.3">
      <c r="F857" s="7"/>
    </row>
    <row r="858" spans="6:6" x14ac:dyDescent="0.3">
      <c r="F858" s="7"/>
    </row>
    <row r="859" spans="6:6" x14ac:dyDescent="0.3">
      <c r="F859" s="7"/>
    </row>
    <row r="860" spans="6:6" x14ac:dyDescent="0.3">
      <c r="F860" s="7"/>
    </row>
    <row r="861" spans="6:6" x14ac:dyDescent="0.3">
      <c r="F861" s="7"/>
    </row>
    <row r="862" spans="6:6" x14ac:dyDescent="0.3">
      <c r="F862" s="7"/>
    </row>
    <row r="863" spans="6:6" x14ac:dyDescent="0.3">
      <c r="F863" s="7"/>
    </row>
    <row r="864" spans="6:6" x14ac:dyDescent="0.3">
      <c r="F864" s="7"/>
    </row>
    <row r="865" spans="6:6" x14ac:dyDescent="0.3">
      <c r="F865" s="7"/>
    </row>
    <row r="866" spans="6:6" x14ac:dyDescent="0.3">
      <c r="F866" s="7"/>
    </row>
    <row r="867" spans="6:6" x14ac:dyDescent="0.3">
      <c r="F867" s="7"/>
    </row>
    <row r="868" spans="6:6" x14ac:dyDescent="0.3">
      <c r="F868" s="7"/>
    </row>
    <row r="869" spans="6:6" x14ac:dyDescent="0.3">
      <c r="F869" s="7"/>
    </row>
    <row r="870" spans="6:6" x14ac:dyDescent="0.3">
      <c r="F870" s="7"/>
    </row>
    <row r="871" spans="6:6" x14ac:dyDescent="0.3">
      <c r="F871" s="7"/>
    </row>
    <row r="872" spans="6:6" x14ac:dyDescent="0.3">
      <c r="F872" s="7"/>
    </row>
    <row r="873" spans="6:6" x14ac:dyDescent="0.3">
      <c r="F873" s="7"/>
    </row>
    <row r="874" spans="6:6" x14ac:dyDescent="0.3">
      <c r="F874" s="7"/>
    </row>
    <row r="875" spans="6:6" x14ac:dyDescent="0.3">
      <c r="F875" s="7"/>
    </row>
    <row r="876" spans="6:6" x14ac:dyDescent="0.3">
      <c r="F876" s="7"/>
    </row>
    <row r="877" spans="6:6" x14ac:dyDescent="0.3">
      <c r="F877" s="7"/>
    </row>
    <row r="878" spans="6:6" x14ac:dyDescent="0.3">
      <c r="F878" s="7"/>
    </row>
    <row r="879" spans="6:6" x14ac:dyDescent="0.3">
      <c r="F879" s="7"/>
    </row>
    <row r="880" spans="6:6" x14ac:dyDescent="0.3">
      <c r="F880" s="7"/>
    </row>
    <row r="881" spans="6:6" x14ac:dyDescent="0.3">
      <c r="F881" s="7"/>
    </row>
    <row r="882" spans="6:6" x14ac:dyDescent="0.3">
      <c r="F882" s="7"/>
    </row>
    <row r="883" spans="6:6" x14ac:dyDescent="0.3">
      <c r="F883" s="7"/>
    </row>
    <row r="884" spans="6:6" x14ac:dyDescent="0.3">
      <c r="F884" s="7"/>
    </row>
    <row r="885" spans="6:6" x14ac:dyDescent="0.3">
      <c r="F885" s="7"/>
    </row>
    <row r="886" spans="6:6" x14ac:dyDescent="0.3">
      <c r="F886" s="7"/>
    </row>
    <row r="887" spans="6:6" x14ac:dyDescent="0.3">
      <c r="F887" s="7"/>
    </row>
    <row r="888" spans="6:6" x14ac:dyDescent="0.3">
      <c r="F888" s="7"/>
    </row>
    <row r="889" spans="6:6" x14ac:dyDescent="0.3">
      <c r="F889" s="7"/>
    </row>
    <row r="890" spans="6:6" x14ac:dyDescent="0.3">
      <c r="F890" s="7"/>
    </row>
    <row r="891" spans="6:6" x14ac:dyDescent="0.3">
      <c r="F891" s="7"/>
    </row>
    <row r="892" spans="6:6" x14ac:dyDescent="0.3">
      <c r="F892" s="7"/>
    </row>
    <row r="893" spans="6:6" x14ac:dyDescent="0.3">
      <c r="F893" s="7"/>
    </row>
    <row r="894" spans="6:6" x14ac:dyDescent="0.3">
      <c r="F894" s="7"/>
    </row>
    <row r="895" spans="6:6" x14ac:dyDescent="0.3">
      <c r="F895" s="7"/>
    </row>
    <row r="896" spans="6:6" x14ac:dyDescent="0.3">
      <c r="F896" s="7"/>
    </row>
    <row r="897" spans="6:6" x14ac:dyDescent="0.3">
      <c r="F897" s="7"/>
    </row>
    <row r="898" spans="6:6" x14ac:dyDescent="0.3">
      <c r="F898" s="7"/>
    </row>
    <row r="899" spans="6:6" x14ac:dyDescent="0.3">
      <c r="F899" s="7"/>
    </row>
    <row r="900" spans="6:6" x14ac:dyDescent="0.3">
      <c r="F900" s="7"/>
    </row>
    <row r="901" spans="6:6" x14ac:dyDescent="0.3">
      <c r="F901" s="7"/>
    </row>
    <row r="902" spans="6:6" x14ac:dyDescent="0.3">
      <c r="F902" s="7"/>
    </row>
    <row r="903" spans="6:6" x14ac:dyDescent="0.3">
      <c r="F903" s="7"/>
    </row>
    <row r="904" spans="6:6" x14ac:dyDescent="0.3">
      <c r="F904" s="7"/>
    </row>
    <row r="905" spans="6:6" x14ac:dyDescent="0.3">
      <c r="F905" s="7"/>
    </row>
    <row r="906" spans="6:6" x14ac:dyDescent="0.3">
      <c r="F906" s="7"/>
    </row>
    <row r="907" spans="6:6" x14ac:dyDescent="0.3">
      <c r="F907" s="7"/>
    </row>
    <row r="908" spans="6:6" x14ac:dyDescent="0.3">
      <c r="F908" s="7"/>
    </row>
    <row r="909" spans="6:6" x14ac:dyDescent="0.3">
      <c r="F909" s="7"/>
    </row>
    <row r="910" spans="6:6" x14ac:dyDescent="0.3">
      <c r="F910" s="7"/>
    </row>
    <row r="911" spans="6:6" x14ac:dyDescent="0.3">
      <c r="F911" s="7"/>
    </row>
    <row r="912" spans="6:6" x14ac:dyDescent="0.3">
      <c r="F912" s="7"/>
    </row>
    <row r="913" spans="6:6" x14ac:dyDescent="0.3">
      <c r="F913" s="7"/>
    </row>
    <row r="914" spans="6:6" x14ac:dyDescent="0.3">
      <c r="F914" s="7"/>
    </row>
    <row r="915" spans="6:6" x14ac:dyDescent="0.3">
      <c r="F915" s="7"/>
    </row>
    <row r="916" spans="6:6" x14ac:dyDescent="0.3">
      <c r="F916" s="7"/>
    </row>
    <row r="917" spans="6:6" x14ac:dyDescent="0.3">
      <c r="F917" s="7"/>
    </row>
    <row r="918" spans="6:6" x14ac:dyDescent="0.3">
      <c r="F918" s="7"/>
    </row>
    <row r="919" spans="6:6" x14ac:dyDescent="0.3">
      <c r="F919" s="7"/>
    </row>
    <row r="920" spans="6:6" x14ac:dyDescent="0.3">
      <c r="F920" s="7"/>
    </row>
    <row r="921" spans="6:6" x14ac:dyDescent="0.3">
      <c r="F921" s="7"/>
    </row>
    <row r="922" spans="6:6" x14ac:dyDescent="0.3">
      <c r="F922" s="7"/>
    </row>
    <row r="923" spans="6:6" x14ac:dyDescent="0.3">
      <c r="F923" s="7"/>
    </row>
    <row r="924" spans="6:6" x14ac:dyDescent="0.3">
      <c r="F924" s="7"/>
    </row>
    <row r="925" spans="6:6" x14ac:dyDescent="0.3">
      <c r="F925" s="7"/>
    </row>
    <row r="926" spans="6:6" x14ac:dyDescent="0.3">
      <c r="F926" s="7"/>
    </row>
    <row r="927" spans="6:6" x14ac:dyDescent="0.3">
      <c r="F927" s="7"/>
    </row>
    <row r="928" spans="6:6" x14ac:dyDescent="0.3">
      <c r="F928" s="7"/>
    </row>
    <row r="929" spans="6:6" x14ac:dyDescent="0.3">
      <c r="F929" s="7"/>
    </row>
    <row r="930" spans="6:6" x14ac:dyDescent="0.3">
      <c r="F930" s="7"/>
    </row>
    <row r="931" spans="6:6" x14ac:dyDescent="0.3">
      <c r="F931" s="7"/>
    </row>
    <row r="932" spans="6:6" x14ac:dyDescent="0.3">
      <c r="F932" s="7"/>
    </row>
    <row r="933" spans="6:6" x14ac:dyDescent="0.3">
      <c r="F933" s="7"/>
    </row>
    <row r="934" spans="6:6" x14ac:dyDescent="0.3">
      <c r="F934" s="7"/>
    </row>
    <row r="935" spans="6:6" x14ac:dyDescent="0.3">
      <c r="F935" s="7"/>
    </row>
    <row r="936" spans="6:6" x14ac:dyDescent="0.3">
      <c r="F936" s="7"/>
    </row>
    <row r="937" spans="6:6" x14ac:dyDescent="0.3">
      <c r="F937" s="7"/>
    </row>
    <row r="938" spans="6:6" x14ac:dyDescent="0.3">
      <c r="F938" s="7"/>
    </row>
    <row r="939" spans="6:6" x14ac:dyDescent="0.3">
      <c r="F939" s="7"/>
    </row>
    <row r="940" spans="6:6" x14ac:dyDescent="0.3">
      <c r="F940" s="7"/>
    </row>
    <row r="941" spans="6:6" x14ac:dyDescent="0.3">
      <c r="F941" s="7"/>
    </row>
    <row r="942" spans="6:6" x14ac:dyDescent="0.3">
      <c r="F942" s="7"/>
    </row>
    <row r="943" spans="6:6" x14ac:dyDescent="0.3">
      <c r="F943" s="7"/>
    </row>
    <row r="944" spans="6:6" x14ac:dyDescent="0.3">
      <c r="F944" s="7"/>
    </row>
    <row r="945" spans="6:6" x14ac:dyDescent="0.3">
      <c r="F945" s="7"/>
    </row>
    <row r="946" spans="6:6" x14ac:dyDescent="0.3">
      <c r="F946" s="7"/>
    </row>
    <row r="947" spans="6:6" x14ac:dyDescent="0.3">
      <c r="F947" s="7"/>
    </row>
    <row r="948" spans="6:6" x14ac:dyDescent="0.3">
      <c r="F948" s="7"/>
    </row>
    <row r="949" spans="6:6" x14ac:dyDescent="0.3">
      <c r="F949" s="7"/>
    </row>
    <row r="950" spans="6:6" x14ac:dyDescent="0.3">
      <c r="F950" s="7"/>
    </row>
    <row r="951" spans="6:6" x14ac:dyDescent="0.3">
      <c r="F951" s="7"/>
    </row>
    <row r="952" spans="6:6" x14ac:dyDescent="0.3">
      <c r="F952" s="7"/>
    </row>
    <row r="953" spans="6:6" x14ac:dyDescent="0.3">
      <c r="F953" s="7"/>
    </row>
    <row r="954" spans="6:6" x14ac:dyDescent="0.3">
      <c r="F954" s="7"/>
    </row>
    <row r="955" spans="6:6" x14ac:dyDescent="0.3">
      <c r="F955" s="7"/>
    </row>
    <row r="956" spans="6:6" x14ac:dyDescent="0.3">
      <c r="F956" s="7"/>
    </row>
    <row r="957" spans="6:6" x14ac:dyDescent="0.3">
      <c r="F957" s="7"/>
    </row>
    <row r="958" spans="6:6" x14ac:dyDescent="0.3">
      <c r="F958" s="7"/>
    </row>
    <row r="959" spans="6:6" x14ac:dyDescent="0.3">
      <c r="F959" s="7"/>
    </row>
    <row r="960" spans="6:6" x14ac:dyDescent="0.3">
      <c r="F960" s="7"/>
    </row>
    <row r="961" spans="6:6" x14ac:dyDescent="0.3">
      <c r="F961" s="7"/>
    </row>
    <row r="962" spans="6:6" x14ac:dyDescent="0.3">
      <c r="F962" s="7"/>
    </row>
    <row r="963" spans="6:6" x14ac:dyDescent="0.3">
      <c r="F963" s="7"/>
    </row>
    <row r="964" spans="6:6" x14ac:dyDescent="0.3">
      <c r="F964" s="7"/>
    </row>
    <row r="965" spans="6:6" x14ac:dyDescent="0.3">
      <c r="F965" s="7"/>
    </row>
    <row r="966" spans="6:6" x14ac:dyDescent="0.3">
      <c r="F966" s="7"/>
    </row>
    <row r="967" spans="6:6" x14ac:dyDescent="0.3">
      <c r="F967" s="7"/>
    </row>
    <row r="968" spans="6:6" x14ac:dyDescent="0.3">
      <c r="F968" s="7"/>
    </row>
    <row r="969" spans="6:6" x14ac:dyDescent="0.3">
      <c r="F969" s="7"/>
    </row>
    <row r="970" spans="6:6" x14ac:dyDescent="0.3">
      <c r="F970" s="7"/>
    </row>
    <row r="971" spans="6:6" x14ac:dyDescent="0.3">
      <c r="F971" s="7"/>
    </row>
    <row r="972" spans="6:6" x14ac:dyDescent="0.3">
      <c r="F972" s="7"/>
    </row>
    <row r="973" spans="6:6" x14ac:dyDescent="0.3">
      <c r="F973" s="7"/>
    </row>
    <row r="974" spans="6:6" x14ac:dyDescent="0.3">
      <c r="F974" s="7"/>
    </row>
    <row r="975" spans="6:6" x14ac:dyDescent="0.3">
      <c r="F975" s="7"/>
    </row>
    <row r="976" spans="6:6" x14ac:dyDescent="0.3">
      <c r="F976" s="7"/>
    </row>
    <row r="977" spans="6:6" x14ac:dyDescent="0.3">
      <c r="F977" s="7"/>
    </row>
    <row r="978" spans="6:6" x14ac:dyDescent="0.3">
      <c r="F978" s="7"/>
    </row>
    <row r="979" spans="6:6" x14ac:dyDescent="0.3">
      <c r="F979" s="7"/>
    </row>
    <row r="980" spans="6:6" x14ac:dyDescent="0.3">
      <c r="F980" s="7"/>
    </row>
    <row r="981" spans="6:6" x14ac:dyDescent="0.3">
      <c r="F981" s="7"/>
    </row>
    <row r="982" spans="6:6" x14ac:dyDescent="0.3">
      <c r="F982" s="7"/>
    </row>
    <row r="983" spans="6:6" x14ac:dyDescent="0.3">
      <c r="F983" s="7"/>
    </row>
    <row r="984" spans="6:6" x14ac:dyDescent="0.3">
      <c r="F984" s="7"/>
    </row>
    <row r="985" spans="6:6" x14ac:dyDescent="0.3">
      <c r="F985" s="7"/>
    </row>
    <row r="986" spans="6:6" x14ac:dyDescent="0.3">
      <c r="F986" s="7"/>
    </row>
    <row r="987" spans="6:6" x14ac:dyDescent="0.3">
      <c r="F987" s="7"/>
    </row>
    <row r="988" spans="6:6" x14ac:dyDescent="0.3">
      <c r="F988" s="7"/>
    </row>
    <row r="989" spans="6:6" x14ac:dyDescent="0.3">
      <c r="F989" s="7"/>
    </row>
    <row r="990" spans="6:6" x14ac:dyDescent="0.3">
      <c r="F990" s="7"/>
    </row>
    <row r="991" spans="6:6" x14ac:dyDescent="0.3">
      <c r="F991" s="7"/>
    </row>
    <row r="992" spans="6:6" x14ac:dyDescent="0.3">
      <c r="F992" s="7"/>
    </row>
    <row r="993" spans="6:6" x14ac:dyDescent="0.3">
      <c r="F993" s="7"/>
    </row>
    <row r="994" spans="6:6" x14ac:dyDescent="0.3">
      <c r="F994" s="7"/>
    </row>
    <row r="995" spans="6:6" x14ac:dyDescent="0.3">
      <c r="F995" s="7"/>
    </row>
    <row r="996" spans="6:6" x14ac:dyDescent="0.3">
      <c r="F996" s="7"/>
    </row>
    <row r="997" spans="6:6" x14ac:dyDescent="0.3">
      <c r="F997" s="7"/>
    </row>
    <row r="998" spans="6:6" x14ac:dyDescent="0.3">
      <c r="F998" s="7"/>
    </row>
    <row r="999" spans="6:6" x14ac:dyDescent="0.3">
      <c r="F999" s="7"/>
    </row>
    <row r="1000" spans="6:6" x14ac:dyDescent="0.3">
      <c r="F1000" s="7"/>
    </row>
    <row r="1001" spans="6:6" x14ac:dyDescent="0.3">
      <c r="F1001" s="7"/>
    </row>
    <row r="1002" spans="6:6" x14ac:dyDescent="0.3">
      <c r="F1002" s="7"/>
    </row>
    <row r="1003" spans="6:6" x14ac:dyDescent="0.3">
      <c r="F1003" s="7"/>
    </row>
    <row r="1004" spans="6:6" x14ac:dyDescent="0.3">
      <c r="F1004" s="7"/>
    </row>
    <row r="1005" spans="6:6" x14ac:dyDescent="0.3">
      <c r="F1005" s="7"/>
    </row>
    <row r="1006" spans="6:6" x14ac:dyDescent="0.3">
      <c r="F1006" s="7"/>
    </row>
    <row r="1007" spans="6:6" x14ac:dyDescent="0.3">
      <c r="F1007" s="7"/>
    </row>
    <row r="1008" spans="6:6" x14ac:dyDescent="0.3">
      <c r="F1008" s="7"/>
    </row>
    <row r="1009" spans="6:6" x14ac:dyDescent="0.3">
      <c r="F1009" s="7"/>
    </row>
    <row r="1010" spans="6:6" x14ac:dyDescent="0.3">
      <c r="F1010" s="7"/>
    </row>
    <row r="1011" spans="6:6" x14ac:dyDescent="0.3">
      <c r="F1011" s="7"/>
    </row>
    <row r="1012" spans="6:6" x14ac:dyDescent="0.3">
      <c r="F1012" s="7"/>
    </row>
    <row r="1013" spans="6:6" x14ac:dyDescent="0.3">
      <c r="F1013" s="7"/>
    </row>
    <row r="1014" spans="6:6" x14ac:dyDescent="0.3">
      <c r="F1014" s="7"/>
    </row>
    <row r="1015" spans="6:6" x14ac:dyDescent="0.3">
      <c r="F1015" s="7"/>
    </row>
    <row r="1016" spans="6:6" x14ac:dyDescent="0.3">
      <c r="F1016" s="7"/>
    </row>
    <row r="1017" spans="6:6" x14ac:dyDescent="0.3">
      <c r="F1017" s="7"/>
    </row>
    <row r="1018" spans="6:6" x14ac:dyDescent="0.3">
      <c r="F1018" s="7"/>
    </row>
    <row r="1019" spans="6:6" x14ac:dyDescent="0.3">
      <c r="F1019" s="7"/>
    </row>
    <row r="1020" spans="6:6" x14ac:dyDescent="0.3">
      <c r="F1020" s="7"/>
    </row>
    <row r="1021" spans="6:6" x14ac:dyDescent="0.3">
      <c r="F1021" s="7"/>
    </row>
    <row r="1022" spans="6:6" x14ac:dyDescent="0.3">
      <c r="F1022" s="7"/>
    </row>
    <row r="1023" spans="6:6" x14ac:dyDescent="0.3">
      <c r="F1023" s="7"/>
    </row>
    <row r="1024" spans="6:6" x14ac:dyDescent="0.3">
      <c r="F1024" s="7"/>
    </row>
    <row r="1025" spans="6:6" x14ac:dyDescent="0.3">
      <c r="F1025" s="7"/>
    </row>
    <row r="1026" spans="6:6" x14ac:dyDescent="0.3">
      <c r="F1026" s="7"/>
    </row>
    <row r="1027" spans="6:6" x14ac:dyDescent="0.3">
      <c r="F1027" s="7"/>
    </row>
    <row r="1028" spans="6:6" x14ac:dyDescent="0.3">
      <c r="F1028" s="7"/>
    </row>
    <row r="1029" spans="6:6" x14ac:dyDescent="0.3">
      <c r="F1029" s="7"/>
    </row>
    <row r="1030" spans="6:6" x14ac:dyDescent="0.3">
      <c r="F1030" s="7"/>
    </row>
    <row r="1031" spans="6:6" x14ac:dyDescent="0.3">
      <c r="F1031" s="7"/>
    </row>
    <row r="1032" spans="6:6" x14ac:dyDescent="0.3">
      <c r="F1032" s="7"/>
    </row>
    <row r="1033" spans="6:6" x14ac:dyDescent="0.3">
      <c r="F1033" s="7"/>
    </row>
    <row r="1034" spans="6:6" x14ac:dyDescent="0.3">
      <c r="F1034" s="7"/>
    </row>
    <row r="1035" spans="6:6" x14ac:dyDescent="0.3">
      <c r="F1035" s="7"/>
    </row>
    <row r="1036" spans="6:6" x14ac:dyDescent="0.3">
      <c r="F1036" s="7"/>
    </row>
    <row r="1037" spans="6:6" x14ac:dyDescent="0.3">
      <c r="F1037" s="7"/>
    </row>
    <row r="1038" spans="6:6" x14ac:dyDescent="0.3">
      <c r="F1038" s="7"/>
    </row>
    <row r="1039" spans="6:6" x14ac:dyDescent="0.3">
      <c r="F1039" s="7"/>
    </row>
    <row r="1040" spans="6:6" x14ac:dyDescent="0.3">
      <c r="F1040" s="7"/>
    </row>
    <row r="1041" spans="6:6" x14ac:dyDescent="0.3">
      <c r="F1041" s="7"/>
    </row>
    <row r="1042" spans="6:6" x14ac:dyDescent="0.3">
      <c r="F1042" s="7"/>
    </row>
    <row r="1043" spans="6:6" x14ac:dyDescent="0.3">
      <c r="F1043" s="7"/>
    </row>
    <row r="1044" spans="6:6" x14ac:dyDescent="0.3">
      <c r="F1044" s="7"/>
    </row>
    <row r="1045" spans="6:6" x14ac:dyDescent="0.3">
      <c r="F1045" s="7"/>
    </row>
    <row r="1046" spans="6:6" x14ac:dyDescent="0.3">
      <c r="F1046" s="7"/>
    </row>
    <row r="1047" spans="6:6" x14ac:dyDescent="0.3">
      <c r="F1047" s="7"/>
    </row>
    <row r="1048" spans="6:6" x14ac:dyDescent="0.3">
      <c r="F1048" s="7"/>
    </row>
    <row r="1049" spans="6:6" x14ac:dyDescent="0.3">
      <c r="F1049" s="7"/>
    </row>
    <row r="1050" spans="6:6" x14ac:dyDescent="0.3">
      <c r="F1050" s="7"/>
    </row>
    <row r="1051" spans="6:6" x14ac:dyDescent="0.3">
      <c r="F1051" s="7"/>
    </row>
    <row r="1052" spans="6:6" x14ac:dyDescent="0.3">
      <c r="F1052" s="7"/>
    </row>
    <row r="1053" spans="6:6" x14ac:dyDescent="0.3">
      <c r="F1053" s="7"/>
    </row>
    <row r="1054" spans="6:6" x14ac:dyDescent="0.3">
      <c r="F1054" s="7"/>
    </row>
    <row r="1055" spans="6:6" x14ac:dyDescent="0.3">
      <c r="F1055" s="7"/>
    </row>
    <row r="1056" spans="6:6" x14ac:dyDescent="0.3">
      <c r="F1056" s="7"/>
    </row>
    <row r="1057" spans="6:6" x14ac:dyDescent="0.3">
      <c r="F1057" s="7"/>
    </row>
    <row r="1058" spans="6:6" x14ac:dyDescent="0.3">
      <c r="F1058" s="7"/>
    </row>
    <row r="1059" spans="6:6" x14ac:dyDescent="0.3">
      <c r="F1059" s="7"/>
    </row>
    <row r="1060" spans="6:6" x14ac:dyDescent="0.3">
      <c r="F1060" s="7"/>
    </row>
    <row r="1061" spans="6:6" x14ac:dyDescent="0.3">
      <c r="F1061" s="7"/>
    </row>
    <row r="1062" spans="6:6" x14ac:dyDescent="0.3">
      <c r="F1062" s="7"/>
    </row>
    <row r="1063" spans="6:6" x14ac:dyDescent="0.3">
      <c r="F1063" s="7"/>
    </row>
    <row r="1064" spans="6:6" x14ac:dyDescent="0.3">
      <c r="F1064" s="7"/>
    </row>
    <row r="1065" spans="6:6" x14ac:dyDescent="0.3">
      <c r="F1065" s="7"/>
    </row>
    <row r="1066" spans="6:6" x14ac:dyDescent="0.3">
      <c r="F1066" s="7"/>
    </row>
    <row r="1067" spans="6:6" x14ac:dyDescent="0.3">
      <c r="F1067" s="7"/>
    </row>
    <row r="1068" spans="6:6" x14ac:dyDescent="0.3">
      <c r="F1068" s="7"/>
    </row>
    <row r="1069" spans="6:6" x14ac:dyDescent="0.3">
      <c r="F1069" s="7"/>
    </row>
    <row r="1070" spans="6:6" x14ac:dyDescent="0.3">
      <c r="F1070" s="7"/>
    </row>
    <row r="1071" spans="6:6" x14ac:dyDescent="0.3">
      <c r="F1071" s="7"/>
    </row>
    <row r="1072" spans="6:6" x14ac:dyDescent="0.3">
      <c r="F1072" s="7"/>
    </row>
    <row r="1073" spans="6:6" x14ac:dyDescent="0.3">
      <c r="F1073" s="7"/>
    </row>
    <row r="1074" spans="6:6" x14ac:dyDescent="0.3">
      <c r="F1074" s="7"/>
    </row>
    <row r="1075" spans="6:6" x14ac:dyDescent="0.3">
      <c r="F1075" s="7"/>
    </row>
    <row r="1076" spans="6:6" x14ac:dyDescent="0.3">
      <c r="F1076" s="7"/>
    </row>
    <row r="1077" spans="6:6" x14ac:dyDescent="0.3">
      <c r="F1077" s="7"/>
    </row>
    <row r="1078" spans="6:6" x14ac:dyDescent="0.3">
      <c r="F1078" s="7"/>
    </row>
    <row r="1079" spans="6:6" x14ac:dyDescent="0.3">
      <c r="F1079" s="7"/>
    </row>
    <row r="1080" spans="6:6" x14ac:dyDescent="0.3">
      <c r="F1080" s="7"/>
    </row>
    <row r="1081" spans="6:6" x14ac:dyDescent="0.3">
      <c r="F1081" s="7"/>
    </row>
    <row r="1082" spans="6:6" x14ac:dyDescent="0.3">
      <c r="F1082" s="7"/>
    </row>
    <row r="1083" spans="6:6" x14ac:dyDescent="0.3">
      <c r="F1083" s="7"/>
    </row>
    <row r="1084" spans="6:6" x14ac:dyDescent="0.3">
      <c r="F1084" s="7"/>
    </row>
    <row r="1085" spans="6:6" x14ac:dyDescent="0.3">
      <c r="F1085" s="7"/>
    </row>
    <row r="1086" spans="6:6" x14ac:dyDescent="0.3">
      <c r="F1086" s="7"/>
    </row>
    <row r="1087" spans="6:6" x14ac:dyDescent="0.3">
      <c r="F1087" s="7"/>
    </row>
    <row r="1088" spans="6:6" x14ac:dyDescent="0.3">
      <c r="F1088" s="7"/>
    </row>
    <row r="1089" spans="6:6" x14ac:dyDescent="0.3">
      <c r="F1089" s="7"/>
    </row>
    <row r="1090" spans="6:6" x14ac:dyDescent="0.3">
      <c r="F1090" s="7"/>
    </row>
    <row r="1091" spans="6:6" x14ac:dyDescent="0.3">
      <c r="F1091" s="7"/>
    </row>
    <row r="1092" spans="6:6" x14ac:dyDescent="0.3">
      <c r="F1092" s="7"/>
    </row>
    <row r="1093" spans="6:6" x14ac:dyDescent="0.3">
      <c r="F1093" s="7"/>
    </row>
    <row r="1094" spans="6:6" x14ac:dyDescent="0.3">
      <c r="F1094" s="7"/>
    </row>
    <row r="1095" spans="6:6" x14ac:dyDescent="0.3">
      <c r="F1095" s="7"/>
    </row>
    <row r="1096" spans="6:6" x14ac:dyDescent="0.3">
      <c r="F1096" s="7"/>
    </row>
    <row r="1097" spans="6:6" x14ac:dyDescent="0.3">
      <c r="F1097" s="7"/>
    </row>
    <row r="1098" spans="6:6" x14ac:dyDescent="0.3">
      <c r="F1098" s="7"/>
    </row>
    <row r="1099" spans="6:6" x14ac:dyDescent="0.3">
      <c r="F1099" s="7"/>
    </row>
    <row r="1100" spans="6:6" x14ac:dyDescent="0.3">
      <c r="F1100" s="7"/>
    </row>
    <row r="1101" spans="6:6" x14ac:dyDescent="0.3">
      <c r="F1101" s="7"/>
    </row>
    <row r="1102" spans="6:6" x14ac:dyDescent="0.3">
      <c r="F1102" s="7"/>
    </row>
    <row r="1103" spans="6:6" x14ac:dyDescent="0.3">
      <c r="F1103" s="7"/>
    </row>
    <row r="1104" spans="6:6" x14ac:dyDescent="0.3">
      <c r="F1104" s="7"/>
    </row>
    <row r="1105" spans="6:6" x14ac:dyDescent="0.3">
      <c r="F1105" s="7"/>
    </row>
    <row r="1106" spans="6:6" x14ac:dyDescent="0.3">
      <c r="F1106" s="7"/>
    </row>
    <row r="1107" spans="6:6" x14ac:dyDescent="0.3">
      <c r="F1107" s="7"/>
    </row>
    <row r="1108" spans="6:6" x14ac:dyDescent="0.3">
      <c r="F1108" s="7"/>
    </row>
    <row r="1109" spans="6:6" x14ac:dyDescent="0.3">
      <c r="F1109" s="7"/>
    </row>
    <row r="1110" spans="6:6" x14ac:dyDescent="0.3">
      <c r="F1110" s="7"/>
    </row>
    <row r="1111" spans="6:6" x14ac:dyDescent="0.3">
      <c r="F1111" s="7"/>
    </row>
    <row r="1112" spans="6:6" x14ac:dyDescent="0.3">
      <c r="F1112" s="7"/>
    </row>
    <row r="1113" spans="6:6" x14ac:dyDescent="0.3">
      <c r="F1113" s="7"/>
    </row>
    <row r="1114" spans="6:6" x14ac:dyDescent="0.3">
      <c r="F1114" s="7"/>
    </row>
    <row r="1115" spans="6:6" x14ac:dyDescent="0.3">
      <c r="F1115" s="7"/>
    </row>
    <row r="1116" spans="6:6" x14ac:dyDescent="0.3">
      <c r="F1116" s="7"/>
    </row>
    <row r="1117" spans="6:6" x14ac:dyDescent="0.3">
      <c r="F1117" s="7"/>
    </row>
    <row r="1118" spans="6:6" x14ac:dyDescent="0.3">
      <c r="F1118" s="7"/>
    </row>
    <row r="1119" spans="6:6" x14ac:dyDescent="0.3">
      <c r="F1119" s="7"/>
    </row>
    <row r="1120" spans="6:6" x14ac:dyDescent="0.3">
      <c r="F1120" s="7"/>
    </row>
    <row r="1121" spans="6:6" x14ac:dyDescent="0.3">
      <c r="F1121" s="7"/>
    </row>
    <row r="1122" spans="6:6" x14ac:dyDescent="0.3">
      <c r="F1122" s="7"/>
    </row>
    <row r="1123" spans="6:6" x14ac:dyDescent="0.3">
      <c r="F1123" s="7"/>
    </row>
    <row r="1124" spans="6:6" x14ac:dyDescent="0.3">
      <c r="F1124" s="7"/>
    </row>
    <row r="1125" spans="6:6" x14ac:dyDescent="0.3">
      <c r="F1125" s="7"/>
    </row>
    <row r="1126" spans="6:6" x14ac:dyDescent="0.3">
      <c r="F1126" s="7"/>
    </row>
    <row r="1127" spans="6:6" x14ac:dyDescent="0.3">
      <c r="F1127" s="7"/>
    </row>
    <row r="1128" spans="6:6" x14ac:dyDescent="0.3">
      <c r="F1128" s="7"/>
    </row>
    <row r="1129" spans="6:6" x14ac:dyDescent="0.3">
      <c r="F1129" s="7"/>
    </row>
    <row r="1130" spans="6:6" x14ac:dyDescent="0.3">
      <c r="F1130" s="7"/>
    </row>
    <row r="1131" spans="6:6" x14ac:dyDescent="0.3">
      <c r="F1131" s="7"/>
    </row>
    <row r="1132" spans="6:6" x14ac:dyDescent="0.3">
      <c r="F1132" s="7"/>
    </row>
    <row r="1133" spans="6:6" x14ac:dyDescent="0.3">
      <c r="F1133" s="7"/>
    </row>
    <row r="1134" spans="6:6" x14ac:dyDescent="0.3">
      <c r="F1134" s="7"/>
    </row>
    <row r="1135" spans="6:6" x14ac:dyDescent="0.3">
      <c r="F1135" s="7"/>
    </row>
    <row r="1136" spans="6:6" x14ac:dyDescent="0.3">
      <c r="F1136" s="7"/>
    </row>
    <row r="1137" spans="6:6" x14ac:dyDescent="0.3">
      <c r="F1137" s="7"/>
    </row>
    <row r="1138" spans="6:6" x14ac:dyDescent="0.3">
      <c r="F1138" s="7"/>
    </row>
    <row r="1139" spans="6:6" x14ac:dyDescent="0.3">
      <c r="F1139" s="7"/>
    </row>
    <row r="1140" spans="6:6" x14ac:dyDescent="0.3">
      <c r="F1140" s="7"/>
    </row>
    <row r="1141" spans="6:6" x14ac:dyDescent="0.3">
      <c r="F1141" s="7"/>
    </row>
    <row r="1142" spans="6:6" x14ac:dyDescent="0.3">
      <c r="F1142" s="7"/>
    </row>
    <row r="1143" spans="6:6" x14ac:dyDescent="0.3">
      <c r="F1143" s="7"/>
    </row>
    <row r="1144" spans="6:6" x14ac:dyDescent="0.3">
      <c r="F1144" s="7"/>
    </row>
    <row r="1145" spans="6:6" x14ac:dyDescent="0.3">
      <c r="F1145" s="7"/>
    </row>
    <row r="1146" spans="6:6" x14ac:dyDescent="0.3">
      <c r="F1146" s="7"/>
    </row>
    <row r="1147" spans="6:6" x14ac:dyDescent="0.3">
      <c r="F1147" s="7"/>
    </row>
    <row r="1148" spans="6:6" x14ac:dyDescent="0.3">
      <c r="F1148" s="7"/>
    </row>
    <row r="1149" spans="6:6" x14ac:dyDescent="0.3">
      <c r="F1149" s="7"/>
    </row>
    <row r="1150" spans="6:6" x14ac:dyDescent="0.3">
      <c r="F1150" s="7"/>
    </row>
    <row r="1151" spans="6:6" x14ac:dyDescent="0.3">
      <c r="F1151" s="7"/>
    </row>
    <row r="1152" spans="6:6" x14ac:dyDescent="0.3">
      <c r="F1152" s="7"/>
    </row>
    <row r="1153" spans="6:6" x14ac:dyDescent="0.3">
      <c r="F1153" s="7"/>
    </row>
    <row r="1154" spans="6:6" x14ac:dyDescent="0.3">
      <c r="F1154" s="7"/>
    </row>
    <row r="1155" spans="6:6" x14ac:dyDescent="0.3">
      <c r="F1155" s="7"/>
    </row>
    <row r="1156" spans="6:6" x14ac:dyDescent="0.3">
      <c r="F1156" s="7"/>
    </row>
    <row r="1157" spans="6:6" x14ac:dyDescent="0.3">
      <c r="F1157" s="7"/>
    </row>
    <row r="1158" spans="6:6" x14ac:dyDescent="0.3">
      <c r="F1158" s="7"/>
    </row>
    <row r="1159" spans="6:6" x14ac:dyDescent="0.3">
      <c r="F1159" s="7"/>
    </row>
    <row r="1160" spans="6:6" x14ac:dyDescent="0.3">
      <c r="F1160" s="7"/>
    </row>
    <row r="1161" spans="6:6" x14ac:dyDescent="0.3">
      <c r="F1161" s="7"/>
    </row>
    <row r="1162" spans="6:6" x14ac:dyDescent="0.3">
      <c r="F1162" s="7"/>
    </row>
    <row r="1163" spans="6:6" x14ac:dyDescent="0.3">
      <c r="F1163" s="7"/>
    </row>
    <row r="1164" spans="6:6" x14ac:dyDescent="0.3">
      <c r="F1164" s="7"/>
    </row>
    <row r="1165" spans="6:6" x14ac:dyDescent="0.3">
      <c r="F1165" s="7"/>
    </row>
    <row r="1166" spans="6:6" x14ac:dyDescent="0.3">
      <c r="F1166" s="7"/>
    </row>
    <row r="1167" spans="6:6" x14ac:dyDescent="0.3">
      <c r="F1167" s="7"/>
    </row>
    <row r="1168" spans="6:6" x14ac:dyDescent="0.3">
      <c r="F1168" s="7"/>
    </row>
    <row r="1169" spans="6:6" x14ac:dyDescent="0.3">
      <c r="F1169" s="7"/>
    </row>
    <row r="1170" spans="6:6" x14ac:dyDescent="0.3">
      <c r="F1170" s="7"/>
    </row>
    <row r="1171" spans="6:6" x14ac:dyDescent="0.3">
      <c r="F1171" s="7"/>
    </row>
    <row r="1172" spans="6:6" x14ac:dyDescent="0.3">
      <c r="F1172" s="7"/>
    </row>
    <row r="1173" spans="6:6" x14ac:dyDescent="0.3">
      <c r="F1173" s="7"/>
    </row>
    <row r="1174" spans="6:6" x14ac:dyDescent="0.3">
      <c r="F1174" s="7"/>
    </row>
    <row r="1175" spans="6:6" x14ac:dyDescent="0.3">
      <c r="F1175" s="7"/>
    </row>
    <row r="1176" spans="6:6" x14ac:dyDescent="0.3">
      <c r="F1176" s="7"/>
    </row>
    <row r="1177" spans="6:6" x14ac:dyDescent="0.3">
      <c r="F1177" s="7"/>
    </row>
    <row r="1178" spans="6:6" x14ac:dyDescent="0.3">
      <c r="F1178" s="7"/>
    </row>
    <row r="1179" spans="6:6" x14ac:dyDescent="0.3">
      <c r="F1179" s="7"/>
    </row>
    <row r="1180" spans="6:6" x14ac:dyDescent="0.3">
      <c r="F1180" s="7"/>
    </row>
    <row r="1181" spans="6:6" x14ac:dyDescent="0.3">
      <c r="F1181" s="7"/>
    </row>
    <row r="1182" spans="6:6" x14ac:dyDescent="0.3">
      <c r="F1182" s="7"/>
    </row>
    <row r="1183" spans="6:6" x14ac:dyDescent="0.3">
      <c r="F1183" s="7"/>
    </row>
    <row r="1184" spans="6:6" x14ac:dyDescent="0.3">
      <c r="F1184" s="7"/>
    </row>
    <row r="1185" spans="6:6" x14ac:dyDescent="0.3">
      <c r="F1185" s="7"/>
    </row>
    <row r="1186" spans="6:6" x14ac:dyDescent="0.3">
      <c r="F1186" s="7"/>
    </row>
    <row r="1187" spans="6:6" x14ac:dyDescent="0.3">
      <c r="F1187" s="7"/>
    </row>
    <row r="1188" spans="6:6" x14ac:dyDescent="0.3">
      <c r="F1188" s="7"/>
    </row>
    <row r="1189" spans="6:6" x14ac:dyDescent="0.3">
      <c r="F1189" s="7"/>
    </row>
    <row r="1190" spans="6:6" x14ac:dyDescent="0.3">
      <c r="F1190" s="7"/>
    </row>
    <row r="1191" spans="6:6" x14ac:dyDescent="0.3">
      <c r="F1191" s="7"/>
    </row>
    <row r="1192" spans="6:6" x14ac:dyDescent="0.3">
      <c r="F1192" s="7"/>
    </row>
    <row r="1193" spans="6:6" x14ac:dyDescent="0.3">
      <c r="F1193" s="7"/>
    </row>
    <row r="1194" spans="6:6" x14ac:dyDescent="0.3">
      <c r="F1194" s="7"/>
    </row>
    <row r="1195" spans="6:6" x14ac:dyDescent="0.3">
      <c r="F1195" s="7"/>
    </row>
    <row r="1196" spans="6:6" x14ac:dyDescent="0.3">
      <c r="F1196" s="7"/>
    </row>
    <row r="1197" spans="6:6" x14ac:dyDescent="0.3">
      <c r="F1197" s="7"/>
    </row>
    <row r="1198" spans="6:6" x14ac:dyDescent="0.3">
      <c r="F1198" s="7"/>
    </row>
    <row r="1199" spans="6:6" x14ac:dyDescent="0.3">
      <c r="F1199" s="7"/>
    </row>
    <row r="1200" spans="6:6" x14ac:dyDescent="0.3">
      <c r="F1200" s="7"/>
    </row>
    <row r="1201" spans="6:6" x14ac:dyDescent="0.3">
      <c r="F1201" s="7"/>
    </row>
    <row r="1202" spans="6:6" x14ac:dyDescent="0.3">
      <c r="F1202" s="7"/>
    </row>
    <row r="1203" spans="6:6" x14ac:dyDescent="0.3">
      <c r="F1203" s="7"/>
    </row>
    <row r="1204" spans="6:6" x14ac:dyDescent="0.3">
      <c r="F1204" s="7"/>
    </row>
    <row r="1205" spans="6:6" x14ac:dyDescent="0.3">
      <c r="F1205" s="7"/>
    </row>
    <row r="1206" spans="6:6" x14ac:dyDescent="0.3">
      <c r="F1206" s="7"/>
    </row>
    <row r="1207" spans="6:6" x14ac:dyDescent="0.3">
      <c r="F1207" s="7"/>
    </row>
    <row r="1208" spans="6:6" x14ac:dyDescent="0.3">
      <c r="F1208" s="7"/>
    </row>
    <row r="1209" spans="6:6" x14ac:dyDescent="0.3">
      <c r="F1209" s="7"/>
    </row>
    <row r="1210" spans="6:6" x14ac:dyDescent="0.3">
      <c r="F1210" s="7"/>
    </row>
    <row r="1211" spans="6:6" x14ac:dyDescent="0.3">
      <c r="F1211" s="7"/>
    </row>
    <row r="1212" spans="6:6" x14ac:dyDescent="0.3">
      <c r="F1212" s="7"/>
    </row>
    <row r="1213" spans="6:6" x14ac:dyDescent="0.3">
      <c r="F1213" s="7"/>
    </row>
    <row r="1214" spans="6:6" x14ac:dyDescent="0.3">
      <c r="F1214" s="7"/>
    </row>
    <row r="1215" spans="6:6" x14ac:dyDescent="0.3">
      <c r="F1215" s="7"/>
    </row>
    <row r="1216" spans="6:6" x14ac:dyDescent="0.3">
      <c r="F1216" s="7"/>
    </row>
    <row r="1217" spans="6:6" x14ac:dyDescent="0.3">
      <c r="F1217" s="7"/>
    </row>
    <row r="1218" spans="6:6" x14ac:dyDescent="0.3">
      <c r="F1218" s="7"/>
    </row>
    <row r="1219" spans="6:6" x14ac:dyDescent="0.3">
      <c r="F1219" s="7"/>
    </row>
    <row r="1220" spans="6:6" x14ac:dyDescent="0.3">
      <c r="F1220" s="7"/>
    </row>
    <row r="1221" spans="6:6" x14ac:dyDescent="0.3">
      <c r="F1221" s="7"/>
    </row>
    <row r="1222" spans="6:6" x14ac:dyDescent="0.3">
      <c r="F1222" s="7"/>
    </row>
    <row r="1223" spans="6:6" x14ac:dyDescent="0.3">
      <c r="F1223" s="7"/>
    </row>
    <row r="1224" spans="6:6" x14ac:dyDescent="0.3">
      <c r="F1224" s="7"/>
    </row>
    <row r="1225" spans="6:6" x14ac:dyDescent="0.3">
      <c r="F1225" s="7"/>
    </row>
    <row r="1226" spans="6:6" x14ac:dyDescent="0.3">
      <c r="F1226" s="7"/>
    </row>
    <row r="1227" spans="6:6" x14ac:dyDescent="0.3">
      <c r="F1227" s="7"/>
    </row>
    <row r="1228" spans="6:6" x14ac:dyDescent="0.3">
      <c r="F1228" s="7"/>
    </row>
    <row r="1229" spans="6:6" x14ac:dyDescent="0.3">
      <c r="F1229" s="7"/>
    </row>
    <row r="1230" spans="6:6" x14ac:dyDescent="0.3">
      <c r="F1230" s="7"/>
    </row>
    <row r="1231" spans="6:6" x14ac:dyDescent="0.3">
      <c r="F1231" s="7"/>
    </row>
    <row r="1232" spans="6:6" x14ac:dyDescent="0.3">
      <c r="F1232" s="7"/>
    </row>
    <row r="1233" spans="6:6" x14ac:dyDescent="0.3">
      <c r="F1233" s="7"/>
    </row>
    <row r="1234" spans="6:6" x14ac:dyDescent="0.3">
      <c r="F1234" s="7"/>
    </row>
    <row r="1235" spans="6:6" x14ac:dyDescent="0.3">
      <c r="F1235" s="7"/>
    </row>
    <row r="1236" spans="6:6" x14ac:dyDescent="0.3">
      <c r="F1236" s="7"/>
    </row>
    <row r="1237" spans="6:6" x14ac:dyDescent="0.3">
      <c r="F1237" s="7"/>
    </row>
    <row r="1238" spans="6:6" x14ac:dyDescent="0.3">
      <c r="F1238" s="7"/>
    </row>
    <row r="1239" spans="6:6" x14ac:dyDescent="0.3">
      <c r="F1239" s="7"/>
    </row>
    <row r="1240" spans="6:6" x14ac:dyDescent="0.3">
      <c r="F1240" s="7"/>
    </row>
    <row r="1241" spans="6:6" x14ac:dyDescent="0.3">
      <c r="F1241" s="7"/>
    </row>
    <row r="1242" spans="6:6" x14ac:dyDescent="0.3">
      <c r="F1242" s="7"/>
    </row>
    <row r="1243" spans="6:6" x14ac:dyDescent="0.3">
      <c r="F1243" s="7"/>
    </row>
    <row r="1244" spans="6:6" x14ac:dyDescent="0.3">
      <c r="F1244" s="7"/>
    </row>
    <row r="1245" spans="6:6" x14ac:dyDescent="0.3">
      <c r="F1245" s="7"/>
    </row>
    <row r="1246" spans="6:6" x14ac:dyDescent="0.3">
      <c r="F1246" s="7"/>
    </row>
    <row r="1247" spans="6:6" x14ac:dyDescent="0.3">
      <c r="F1247" s="7"/>
    </row>
    <row r="1248" spans="6:6" x14ac:dyDescent="0.3">
      <c r="F1248" s="7"/>
    </row>
    <row r="1249" spans="6:6" x14ac:dyDescent="0.3">
      <c r="F1249" s="7"/>
    </row>
    <row r="1250" spans="6:6" x14ac:dyDescent="0.3">
      <c r="F1250" s="7"/>
    </row>
    <row r="1251" spans="6:6" x14ac:dyDescent="0.3">
      <c r="F1251" s="7"/>
    </row>
    <row r="1252" spans="6:6" x14ac:dyDescent="0.3">
      <c r="F1252" s="7"/>
    </row>
    <row r="1253" spans="6:6" x14ac:dyDescent="0.3">
      <c r="F1253" s="7"/>
    </row>
    <row r="1254" spans="6:6" x14ac:dyDescent="0.3">
      <c r="F1254" s="7"/>
    </row>
    <row r="1255" spans="6:6" x14ac:dyDescent="0.3">
      <c r="F1255" s="7"/>
    </row>
    <row r="1256" spans="6:6" x14ac:dyDescent="0.3">
      <c r="F1256" s="7"/>
    </row>
    <row r="1257" spans="6:6" x14ac:dyDescent="0.3">
      <c r="F1257" s="7"/>
    </row>
    <row r="1258" spans="6:6" x14ac:dyDescent="0.3">
      <c r="F1258" s="7"/>
    </row>
    <row r="1259" spans="6:6" x14ac:dyDescent="0.3">
      <c r="F1259" s="7"/>
    </row>
    <row r="1260" spans="6:6" x14ac:dyDescent="0.3">
      <c r="F1260" s="7"/>
    </row>
    <row r="1261" spans="6:6" x14ac:dyDescent="0.3">
      <c r="F1261" s="7"/>
    </row>
    <row r="1262" spans="6:6" x14ac:dyDescent="0.3">
      <c r="F1262" s="7"/>
    </row>
    <row r="1263" spans="6:6" x14ac:dyDescent="0.3">
      <c r="F1263" s="7"/>
    </row>
    <row r="1264" spans="6:6" x14ac:dyDescent="0.3">
      <c r="F1264" s="7"/>
    </row>
    <row r="1265" spans="6:6" x14ac:dyDescent="0.3">
      <c r="F1265" s="7"/>
    </row>
    <row r="1266" spans="6:6" x14ac:dyDescent="0.3">
      <c r="F1266" s="7"/>
    </row>
    <row r="1267" spans="6:6" x14ac:dyDescent="0.3">
      <c r="F1267" s="7"/>
    </row>
    <row r="1268" spans="6:6" x14ac:dyDescent="0.3">
      <c r="F1268" s="7"/>
    </row>
    <row r="1269" spans="6:6" x14ac:dyDescent="0.3">
      <c r="F1269" s="7"/>
    </row>
    <row r="1270" spans="6:6" x14ac:dyDescent="0.3">
      <c r="F1270" s="7"/>
    </row>
    <row r="1271" spans="6:6" x14ac:dyDescent="0.3">
      <c r="F1271" s="7"/>
    </row>
    <row r="1272" spans="6:6" x14ac:dyDescent="0.3">
      <c r="F1272" s="7"/>
    </row>
    <row r="1273" spans="6:6" x14ac:dyDescent="0.3">
      <c r="F1273" s="7"/>
    </row>
    <row r="1274" spans="6:6" x14ac:dyDescent="0.3">
      <c r="F1274" s="7"/>
    </row>
    <row r="1275" spans="6:6" x14ac:dyDescent="0.3">
      <c r="F1275" s="7"/>
    </row>
    <row r="1276" spans="6:6" x14ac:dyDescent="0.3">
      <c r="F1276" s="7"/>
    </row>
    <row r="1277" spans="6:6" x14ac:dyDescent="0.3">
      <c r="F1277" s="7"/>
    </row>
    <row r="1278" spans="6:6" x14ac:dyDescent="0.3">
      <c r="F1278" s="7"/>
    </row>
    <row r="1279" spans="6:6" x14ac:dyDescent="0.3">
      <c r="F1279" s="7"/>
    </row>
    <row r="1280" spans="6:6" x14ac:dyDescent="0.3">
      <c r="F1280" s="7"/>
    </row>
    <row r="1281" spans="6:6" x14ac:dyDescent="0.3">
      <c r="F1281" s="7"/>
    </row>
    <row r="1282" spans="6:6" x14ac:dyDescent="0.3">
      <c r="F1282" s="7"/>
    </row>
    <row r="1283" spans="6:6" x14ac:dyDescent="0.3">
      <c r="F1283" s="7"/>
    </row>
    <row r="1284" spans="6:6" x14ac:dyDescent="0.3">
      <c r="F1284" s="7"/>
    </row>
    <row r="1285" spans="6:6" x14ac:dyDescent="0.3">
      <c r="F1285" s="7"/>
    </row>
    <row r="1286" spans="6:6" x14ac:dyDescent="0.3">
      <c r="F1286" s="7"/>
    </row>
    <row r="1287" spans="6:6" x14ac:dyDescent="0.3">
      <c r="F1287" s="7"/>
    </row>
    <row r="1288" spans="6:6" x14ac:dyDescent="0.3">
      <c r="F1288" s="7"/>
    </row>
    <row r="1289" spans="6:6" x14ac:dyDescent="0.3">
      <c r="F1289" s="7"/>
    </row>
    <row r="1290" spans="6:6" x14ac:dyDescent="0.3">
      <c r="F1290" s="7"/>
    </row>
    <row r="1291" spans="6:6" x14ac:dyDescent="0.3">
      <c r="F1291" s="7"/>
    </row>
    <row r="1292" spans="6:6" x14ac:dyDescent="0.3">
      <c r="F1292" s="7"/>
    </row>
    <row r="1293" spans="6:6" x14ac:dyDescent="0.3">
      <c r="F1293" s="7"/>
    </row>
    <row r="1294" spans="6:6" x14ac:dyDescent="0.3">
      <c r="F1294" s="7"/>
    </row>
    <row r="1295" spans="6:6" x14ac:dyDescent="0.3">
      <c r="F1295" s="7"/>
    </row>
    <row r="1296" spans="6:6" x14ac:dyDescent="0.3">
      <c r="F1296" s="7"/>
    </row>
    <row r="1297" spans="6:6" x14ac:dyDescent="0.3">
      <c r="F1297" s="7"/>
    </row>
    <row r="1298" spans="6:6" x14ac:dyDescent="0.3">
      <c r="F1298" s="7"/>
    </row>
    <row r="1299" spans="6:6" x14ac:dyDescent="0.3">
      <c r="F1299" s="7"/>
    </row>
    <row r="1300" spans="6:6" x14ac:dyDescent="0.3">
      <c r="F1300" s="7"/>
    </row>
    <row r="1301" spans="6:6" x14ac:dyDescent="0.3">
      <c r="F1301" s="7"/>
    </row>
    <row r="1302" spans="6:6" x14ac:dyDescent="0.3">
      <c r="F1302" s="7"/>
    </row>
    <row r="1303" spans="6:6" x14ac:dyDescent="0.3">
      <c r="F1303" s="7"/>
    </row>
    <row r="1304" spans="6:6" x14ac:dyDescent="0.3">
      <c r="F1304" s="7"/>
    </row>
    <row r="1305" spans="6:6" x14ac:dyDescent="0.3">
      <c r="F1305" s="7"/>
    </row>
    <row r="1306" spans="6:6" x14ac:dyDescent="0.3">
      <c r="F1306" s="7"/>
    </row>
    <row r="1307" spans="6:6" x14ac:dyDescent="0.3">
      <c r="F1307" s="7"/>
    </row>
    <row r="1308" spans="6:6" x14ac:dyDescent="0.3">
      <c r="F1308" s="7"/>
    </row>
    <row r="1309" spans="6:6" x14ac:dyDescent="0.3">
      <c r="F1309" s="7"/>
    </row>
    <row r="1310" spans="6:6" x14ac:dyDescent="0.3">
      <c r="F1310" s="7"/>
    </row>
    <row r="1311" spans="6:6" x14ac:dyDescent="0.3">
      <c r="F1311" s="7"/>
    </row>
    <row r="1312" spans="6:6" x14ac:dyDescent="0.3">
      <c r="F1312" s="7"/>
    </row>
    <row r="1313" spans="6:6" x14ac:dyDescent="0.3">
      <c r="F1313" s="7"/>
    </row>
    <row r="1314" spans="6:6" x14ac:dyDescent="0.3">
      <c r="F1314" s="7"/>
    </row>
    <row r="1315" spans="6:6" x14ac:dyDescent="0.3">
      <c r="F1315" s="7"/>
    </row>
    <row r="1316" spans="6:6" x14ac:dyDescent="0.3">
      <c r="F1316" s="7"/>
    </row>
    <row r="1317" spans="6:6" x14ac:dyDescent="0.3">
      <c r="F1317" s="7"/>
    </row>
    <row r="1318" spans="6:6" x14ac:dyDescent="0.3">
      <c r="F1318" s="7"/>
    </row>
    <row r="1319" spans="6:6" x14ac:dyDescent="0.3">
      <c r="F1319" s="7"/>
    </row>
    <row r="1320" spans="6:6" x14ac:dyDescent="0.3">
      <c r="F1320" s="7"/>
    </row>
    <row r="1321" spans="6:6" x14ac:dyDescent="0.3">
      <c r="F1321" s="7"/>
    </row>
    <row r="1322" spans="6:6" x14ac:dyDescent="0.3">
      <c r="F1322" s="7"/>
    </row>
    <row r="1323" spans="6:6" x14ac:dyDescent="0.3">
      <c r="F1323" s="7"/>
    </row>
    <row r="1324" spans="6:6" x14ac:dyDescent="0.3">
      <c r="F1324" s="7"/>
    </row>
    <row r="1325" spans="6:6" x14ac:dyDescent="0.3">
      <c r="F1325" s="7"/>
    </row>
    <row r="1326" spans="6:6" x14ac:dyDescent="0.3">
      <c r="F1326" s="7"/>
    </row>
    <row r="1327" spans="6:6" x14ac:dyDescent="0.3">
      <c r="F1327" s="7"/>
    </row>
    <row r="1328" spans="6:6" x14ac:dyDescent="0.3">
      <c r="F1328" s="7"/>
    </row>
    <row r="1329" spans="6:6" x14ac:dyDescent="0.3">
      <c r="F1329" s="7"/>
    </row>
    <row r="1330" spans="6:6" x14ac:dyDescent="0.3">
      <c r="F1330" s="7"/>
    </row>
    <row r="1331" spans="6:6" x14ac:dyDescent="0.3">
      <c r="F1331" s="7"/>
    </row>
    <row r="1332" spans="6:6" x14ac:dyDescent="0.3">
      <c r="F1332" s="7"/>
    </row>
    <row r="1333" spans="6:6" x14ac:dyDescent="0.3">
      <c r="F1333" s="7"/>
    </row>
    <row r="1334" spans="6:6" x14ac:dyDescent="0.3">
      <c r="F1334" s="7"/>
    </row>
    <row r="1335" spans="6:6" x14ac:dyDescent="0.3">
      <c r="F1335" s="7"/>
    </row>
    <row r="1336" spans="6:6" x14ac:dyDescent="0.3">
      <c r="F1336" s="7"/>
    </row>
    <row r="1337" spans="6:6" x14ac:dyDescent="0.3">
      <c r="F1337" s="7"/>
    </row>
    <row r="1338" spans="6:6" x14ac:dyDescent="0.3">
      <c r="F1338" s="7"/>
    </row>
    <row r="1339" spans="6:6" x14ac:dyDescent="0.3">
      <c r="F1339" s="7"/>
    </row>
    <row r="1340" spans="6:6" x14ac:dyDescent="0.3">
      <c r="F1340" s="7"/>
    </row>
    <row r="1341" spans="6:6" x14ac:dyDescent="0.3">
      <c r="F1341" s="7"/>
    </row>
    <row r="1342" spans="6:6" x14ac:dyDescent="0.3">
      <c r="F1342" s="7"/>
    </row>
    <row r="1343" spans="6:6" x14ac:dyDescent="0.3">
      <c r="F1343" s="7"/>
    </row>
    <row r="1344" spans="6:6" x14ac:dyDescent="0.3">
      <c r="F1344" s="7"/>
    </row>
    <row r="1345" spans="6:6" x14ac:dyDescent="0.3">
      <c r="F1345" s="7"/>
    </row>
    <row r="1346" spans="6:6" x14ac:dyDescent="0.3">
      <c r="F1346" s="7"/>
    </row>
    <row r="1347" spans="6:6" x14ac:dyDescent="0.3">
      <c r="F1347" s="7"/>
    </row>
    <row r="1348" spans="6:6" x14ac:dyDescent="0.3">
      <c r="F1348" s="7"/>
    </row>
    <row r="1349" spans="6:6" x14ac:dyDescent="0.3">
      <c r="F1349" s="7"/>
    </row>
    <row r="1350" spans="6:6" x14ac:dyDescent="0.3">
      <c r="F1350" s="7"/>
    </row>
    <row r="1351" spans="6:6" x14ac:dyDescent="0.3">
      <c r="F1351" s="7"/>
    </row>
    <row r="1352" spans="6:6" x14ac:dyDescent="0.3">
      <c r="F1352" s="7"/>
    </row>
    <row r="1353" spans="6:6" x14ac:dyDescent="0.3">
      <c r="F1353" s="7"/>
    </row>
    <row r="1354" spans="6:6" x14ac:dyDescent="0.3">
      <c r="F1354" s="7"/>
    </row>
    <row r="1355" spans="6:6" x14ac:dyDescent="0.3">
      <c r="F1355" s="7"/>
    </row>
    <row r="1356" spans="6:6" x14ac:dyDescent="0.3">
      <c r="F1356" s="7"/>
    </row>
    <row r="1357" spans="6:6" x14ac:dyDescent="0.3">
      <c r="F1357" s="7"/>
    </row>
    <row r="1358" spans="6:6" x14ac:dyDescent="0.3">
      <c r="F1358" s="7"/>
    </row>
    <row r="1359" spans="6:6" x14ac:dyDescent="0.3">
      <c r="F1359" s="7"/>
    </row>
    <row r="1360" spans="6:6" x14ac:dyDescent="0.3">
      <c r="F1360" s="7"/>
    </row>
    <row r="1361" spans="6:6" x14ac:dyDescent="0.3">
      <c r="F1361" s="7"/>
    </row>
    <row r="1362" spans="6:6" x14ac:dyDescent="0.3">
      <c r="F1362" s="7"/>
    </row>
    <row r="1363" spans="6:6" x14ac:dyDescent="0.3">
      <c r="F1363" s="7"/>
    </row>
    <row r="1364" spans="6:6" x14ac:dyDescent="0.3">
      <c r="F1364" s="7"/>
    </row>
    <row r="1365" spans="6:6" x14ac:dyDescent="0.3">
      <c r="F1365" s="7"/>
    </row>
    <row r="1366" spans="6:6" x14ac:dyDescent="0.3">
      <c r="F1366" s="7"/>
    </row>
    <row r="1367" spans="6:6" x14ac:dyDescent="0.3">
      <c r="F1367" s="7"/>
    </row>
    <row r="1368" spans="6:6" x14ac:dyDescent="0.3">
      <c r="F1368" s="7"/>
    </row>
    <row r="1369" spans="6:6" x14ac:dyDescent="0.3">
      <c r="F1369" s="7"/>
    </row>
    <row r="1370" spans="6:6" x14ac:dyDescent="0.3">
      <c r="F1370" s="7"/>
    </row>
    <row r="1371" spans="6:6" x14ac:dyDescent="0.3">
      <c r="F1371" s="7"/>
    </row>
    <row r="1372" spans="6:6" x14ac:dyDescent="0.3">
      <c r="F1372" s="7"/>
    </row>
    <row r="1373" spans="6:6" x14ac:dyDescent="0.3">
      <c r="F1373" s="7"/>
    </row>
    <row r="1374" spans="6:6" x14ac:dyDescent="0.3">
      <c r="F1374" s="7"/>
    </row>
    <row r="1375" spans="6:6" x14ac:dyDescent="0.3">
      <c r="F1375" s="7"/>
    </row>
    <row r="1376" spans="6:6" x14ac:dyDescent="0.3">
      <c r="F1376" s="7"/>
    </row>
    <row r="1377" spans="6:6" x14ac:dyDescent="0.3">
      <c r="F1377" s="7"/>
    </row>
    <row r="1378" spans="6:6" x14ac:dyDescent="0.3">
      <c r="F1378" s="7"/>
    </row>
    <row r="1379" spans="6:6" x14ac:dyDescent="0.3">
      <c r="F1379" s="7"/>
    </row>
    <row r="1380" spans="6:6" x14ac:dyDescent="0.3">
      <c r="F1380" s="7"/>
    </row>
    <row r="1381" spans="6:6" x14ac:dyDescent="0.3">
      <c r="F1381" s="7"/>
    </row>
    <row r="1382" spans="6:6" x14ac:dyDescent="0.3">
      <c r="F1382" s="7"/>
    </row>
    <row r="1383" spans="6:6" x14ac:dyDescent="0.3">
      <c r="F1383" s="7"/>
    </row>
    <row r="1384" spans="6:6" x14ac:dyDescent="0.3">
      <c r="F1384" s="7"/>
    </row>
    <row r="1385" spans="6:6" x14ac:dyDescent="0.3">
      <c r="F1385" s="7"/>
    </row>
    <row r="1386" spans="6:6" x14ac:dyDescent="0.3">
      <c r="F1386" s="7"/>
    </row>
    <row r="1387" spans="6:6" x14ac:dyDescent="0.3">
      <c r="F1387" s="7"/>
    </row>
    <row r="1388" spans="6:6" x14ac:dyDescent="0.3">
      <c r="F1388" s="7"/>
    </row>
    <row r="1389" spans="6:6" x14ac:dyDescent="0.3">
      <c r="F1389" s="7"/>
    </row>
    <row r="1390" spans="6:6" x14ac:dyDescent="0.3">
      <c r="F1390" s="7"/>
    </row>
    <row r="1391" spans="6:6" x14ac:dyDescent="0.3">
      <c r="F1391" s="7"/>
    </row>
    <row r="1392" spans="6:6" x14ac:dyDescent="0.3">
      <c r="F1392" s="7"/>
    </row>
    <row r="1393" spans="6:6" x14ac:dyDescent="0.3">
      <c r="F1393" s="7"/>
    </row>
    <row r="1394" spans="6:6" x14ac:dyDescent="0.3">
      <c r="F1394" s="7"/>
    </row>
    <row r="1395" spans="6:6" x14ac:dyDescent="0.3">
      <c r="F1395" s="7"/>
    </row>
    <row r="1396" spans="6:6" x14ac:dyDescent="0.3">
      <c r="F1396" s="7"/>
    </row>
    <row r="1397" spans="6:6" x14ac:dyDescent="0.3">
      <c r="F1397" s="7"/>
    </row>
    <row r="1398" spans="6:6" x14ac:dyDescent="0.3">
      <c r="F1398" s="7"/>
    </row>
    <row r="1399" spans="6:6" x14ac:dyDescent="0.3">
      <c r="F1399" s="7"/>
    </row>
    <row r="1400" spans="6:6" x14ac:dyDescent="0.3">
      <c r="F1400" s="7"/>
    </row>
    <row r="1401" spans="6:6" x14ac:dyDescent="0.3">
      <c r="F1401" s="7"/>
    </row>
    <row r="1402" spans="6:6" x14ac:dyDescent="0.3">
      <c r="F1402" s="7"/>
    </row>
    <row r="1403" spans="6:6" x14ac:dyDescent="0.3">
      <c r="F1403" s="7"/>
    </row>
    <row r="1404" spans="6:6" x14ac:dyDescent="0.3">
      <c r="F1404" s="7"/>
    </row>
    <row r="1405" spans="6:6" x14ac:dyDescent="0.3">
      <c r="F1405" s="7"/>
    </row>
    <row r="1406" spans="6:6" x14ac:dyDescent="0.3">
      <c r="F1406" s="7"/>
    </row>
    <row r="1407" spans="6:6" x14ac:dyDescent="0.3">
      <c r="F1407" s="7"/>
    </row>
    <row r="1408" spans="6:6" x14ac:dyDescent="0.3">
      <c r="F1408" s="7"/>
    </row>
    <row r="1409" spans="6:6" x14ac:dyDescent="0.3">
      <c r="F1409" s="7"/>
    </row>
    <row r="1410" spans="6:6" x14ac:dyDescent="0.3">
      <c r="F1410" s="7"/>
    </row>
    <row r="1411" spans="6:6" x14ac:dyDescent="0.3">
      <c r="F1411" s="7"/>
    </row>
    <row r="1412" spans="6:6" x14ac:dyDescent="0.3">
      <c r="F1412" s="7"/>
    </row>
    <row r="1413" spans="6:6" x14ac:dyDescent="0.3">
      <c r="F1413" s="7"/>
    </row>
    <row r="1414" spans="6:6" x14ac:dyDescent="0.3">
      <c r="F1414" s="7"/>
    </row>
    <row r="1415" spans="6:6" x14ac:dyDescent="0.3">
      <c r="F1415" s="7"/>
    </row>
    <row r="1416" spans="6:6" x14ac:dyDescent="0.3">
      <c r="F1416" s="7"/>
    </row>
    <row r="1417" spans="6:6" x14ac:dyDescent="0.3">
      <c r="F1417" s="7"/>
    </row>
    <row r="1418" spans="6:6" x14ac:dyDescent="0.3">
      <c r="F1418" s="7"/>
    </row>
    <row r="1419" spans="6:6" x14ac:dyDescent="0.3">
      <c r="F1419" s="7"/>
    </row>
    <row r="1420" spans="6:6" x14ac:dyDescent="0.3">
      <c r="F1420" s="7"/>
    </row>
    <row r="1421" spans="6:6" x14ac:dyDescent="0.3">
      <c r="F1421" s="7"/>
    </row>
    <row r="1422" spans="6:6" x14ac:dyDescent="0.3">
      <c r="F1422" s="7"/>
    </row>
    <row r="1423" spans="6:6" x14ac:dyDescent="0.3">
      <c r="F1423" s="7"/>
    </row>
    <row r="1424" spans="6:6" x14ac:dyDescent="0.3">
      <c r="F1424" s="7"/>
    </row>
    <row r="1425" spans="6:6" x14ac:dyDescent="0.3">
      <c r="F1425" s="7"/>
    </row>
    <row r="1426" spans="6:6" x14ac:dyDescent="0.3">
      <c r="F1426" s="7"/>
    </row>
    <row r="1427" spans="6:6" x14ac:dyDescent="0.3">
      <c r="F1427" s="7"/>
    </row>
    <row r="1428" spans="6:6" x14ac:dyDescent="0.3">
      <c r="F1428" s="7"/>
    </row>
    <row r="1429" spans="6:6" x14ac:dyDescent="0.3">
      <c r="F1429" s="7"/>
    </row>
    <row r="1430" spans="6:6" x14ac:dyDescent="0.3">
      <c r="F1430" s="7"/>
    </row>
    <row r="1431" spans="6:6" x14ac:dyDescent="0.3">
      <c r="F1431" s="7"/>
    </row>
    <row r="1432" spans="6:6" x14ac:dyDescent="0.3">
      <c r="F1432" s="7"/>
    </row>
    <row r="1433" spans="6:6" x14ac:dyDescent="0.3">
      <c r="F1433" s="7"/>
    </row>
    <row r="1434" spans="6:6" x14ac:dyDescent="0.3">
      <c r="F1434" s="7"/>
    </row>
    <row r="1435" spans="6:6" x14ac:dyDescent="0.3">
      <c r="F1435" s="7"/>
    </row>
    <row r="1436" spans="6:6" x14ac:dyDescent="0.3">
      <c r="F1436" s="7"/>
    </row>
    <row r="1437" spans="6:6" x14ac:dyDescent="0.3">
      <c r="F1437" s="7"/>
    </row>
    <row r="1438" spans="6:6" x14ac:dyDescent="0.3">
      <c r="F1438" s="7"/>
    </row>
    <row r="1439" spans="6:6" x14ac:dyDescent="0.3">
      <c r="F1439" s="7"/>
    </row>
    <row r="1440" spans="6:6" x14ac:dyDescent="0.3">
      <c r="F1440" s="7"/>
    </row>
    <row r="1441" spans="6:6" x14ac:dyDescent="0.3">
      <c r="F1441" s="7"/>
    </row>
    <row r="1442" spans="6:6" x14ac:dyDescent="0.3">
      <c r="F1442" s="7"/>
    </row>
    <row r="1443" spans="6:6" x14ac:dyDescent="0.3">
      <c r="F1443" s="7"/>
    </row>
    <row r="1444" spans="6:6" x14ac:dyDescent="0.3">
      <c r="F1444" s="7"/>
    </row>
    <row r="1445" spans="6:6" x14ac:dyDescent="0.3">
      <c r="F1445" s="7"/>
    </row>
    <row r="1446" spans="6:6" x14ac:dyDescent="0.3">
      <c r="F1446" s="7"/>
    </row>
    <row r="1447" spans="6:6" x14ac:dyDescent="0.3">
      <c r="F1447" s="7"/>
    </row>
    <row r="1448" spans="6:6" x14ac:dyDescent="0.3">
      <c r="F1448" s="7"/>
    </row>
    <row r="1449" spans="6:6" x14ac:dyDescent="0.3">
      <c r="F1449" s="7"/>
    </row>
    <row r="1450" spans="6:6" x14ac:dyDescent="0.3">
      <c r="F1450" s="7"/>
    </row>
    <row r="1451" spans="6:6" x14ac:dyDescent="0.3">
      <c r="F1451" s="7"/>
    </row>
    <row r="1452" spans="6:6" x14ac:dyDescent="0.3">
      <c r="F1452" s="7"/>
    </row>
    <row r="1453" spans="6:6" x14ac:dyDescent="0.3">
      <c r="F1453" s="7"/>
    </row>
    <row r="1454" spans="6:6" x14ac:dyDescent="0.3">
      <c r="F1454" s="7"/>
    </row>
    <row r="1455" spans="6:6" x14ac:dyDescent="0.3">
      <c r="F1455" s="7"/>
    </row>
    <row r="1456" spans="6:6" x14ac:dyDescent="0.3">
      <c r="F1456" s="7"/>
    </row>
    <row r="1457" spans="6:6" x14ac:dyDescent="0.3">
      <c r="F1457" s="7"/>
    </row>
    <row r="1458" spans="6:6" x14ac:dyDescent="0.3">
      <c r="F1458" s="7"/>
    </row>
    <row r="1459" spans="6:6" x14ac:dyDescent="0.3">
      <c r="F1459" s="7"/>
    </row>
    <row r="1460" spans="6:6" x14ac:dyDescent="0.3">
      <c r="F1460" s="7"/>
    </row>
    <row r="1461" spans="6:6" x14ac:dyDescent="0.3">
      <c r="F1461" s="7"/>
    </row>
    <row r="1462" spans="6:6" x14ac:dyDescent="0.3">
      <c r="F1462" s="7"/>
    </row>
    <row r="1463" spans="6:6" x14ac:dyDescent="0.3">
      <c r="F1463" s="7"/>
    </row>
    <row r="1464" spans="6:6" x14ac:dyDescent="0.3">
      <c r="F1464" s="7"/>
    </row>
    <row r="1465" spans="6:6" x14ac:dyDescent="0.3">
      <c r="F1465" s="7"/>
    </row>
    <row r="1466" spans="6:6" x14ac:dyDescent="0.3">
      <c r="F1466" s="7"/>
    </row>
    <row r="1467" spans="6:6" x14ac:dyDescent="0.3">
      <c r="F1467" s="7"/>
    </row>
    <row r="1468" spans="6:6" x14ac:dyDescent="0.3">
      <c r="F1468" s="7"/>
    </row>
    <row r="1469" spans="6:6" x14ac:dyDescent="0.3">
      <c r="F1469" s="7"/>
    </row>
    <row r="1470" spans="6:6" x14ac:dyDescent="0.3">
      <c r="F1470" s="7"/>
    </row>
    <row r="1471" spans="6:6" x14ac:dyDescent="0.3">
      <c r="F1471" s="7"/>
    </row>
    <row r="1472" spans="6:6" x14ac:dyDescent="0.3">
      <c r="F1472" s="7"/>
    </row>
    <row r="1473" spans="6:6" x14ac:dyDescent="0.3">
      <c r="F1473" s="7"/>
    </row>
    <row r="1474" spans="6:6" x14ac:dyDescent="0.3">
      <c r="F1474" s="7"/>
    </row>
    <row r="1475" spans="6:6" x14ac:dyDescent="0.3">
      <c r="F1475" s="7"/>
    </row>
    <row r="1476" spans="6:6" x14ac:dyDescent="0.3">
      <c r="F1476" s="7"/>
    </row>
    <row r="1477" spans="6:6" x14ac:dyDescent="0.3">
      <c r="F1477" s="7"/>
    </row>
    <row r="1478" spans="6:6" x14ac:dyDescent="0.3">
      <c r="F1478" s="7"/>
    </row>
    <row r="1479" spans="6:6" x14ac:dyDescent="0.3">
      <c r="F1479" s="7"/>
    </row>
    <row r="1480" spans="6:6" x14ac:dyDescent="0.3">
      <c r="F1480" s="7"/>
    </row>
    <row r="1481" spans="6:6" x14ac:dyDescent="0.3">
      <c r="F1481" s="7"/>
    </row>
    <row r="1482" spans="6:6" x14ac:dyDescent="0.3">
      <c r="F1482" s="7"/>
    </row>
    <row r="1483" spans="6:6" x14ac:dyDescent="0.3">
      <c r="F1483" s="7"/>
    </row>
    <row r="1484" spans="6:6" x14ac:dyDescent="0.3">
      <c r="F1484" s="7"/>
    </row>
    <row r="1485" spans="6:6" x14ac:dyDescent="0.3">
      <c r="F1485" s="7"/>
    </row>
    <row r="1486" spans="6:6" x14ac:dyDescent="0.3">
      <c r="F1486" s="7"/>
    </row>
    <row r="1487" spans="6:6" x14ac:dyDescent="0.3">
      <c r="F1487" s="7"/>
    </row>
    <row r="1488" spans="6:6" x14ac:dyDescent="0.3">
      <c r="F1488" s="7"/>
    </row>
    <row r="1489" spans="6:6" x14ac:dyDescent="0.3">
      <c r="F1489" s="7"/>
    </row>
    <row r="1490" spans="6:6" x14ac:dyDescent="0.3">
      <c r="F1490" s="7"/>
    </row>
    <row r="1491" spans="6:6" x14ac:dyDescent="0.3">
      <c r="F1491" s="7"/>
    </row>
    <row r="1492" spans="6:6" x14ac:dyDescent="0.3">
      <c r="F1492" s="7"/>
    </row>
    <row r="1493" spans="6:6" x14ac:dyDescent="0.3">
      <c r="F1493" s="7"/>
    </row>
    <row r="1494" spans="6:6" x14ac:dyDescent="0.3">
      <c r="F1494" s="7"/>
    </row>
    <row r="1495" spans="6:6" x14ac:dyDescent="0.3">
      <c r="F1495" s="7"/>
    </row>
    <row r="1496" spans="6:6" x14ac:dyDescent="0.3">
      <c r="F1496" s="7"/>
    </row>
    <row r="1497" spans="6:6" x14ac:dyDescent="0.3">
      <c r="F1497" s="7"/>
    </row>
    <row r="1498" spans="6:6" x14ac:dyDescent="0.3">
      <c r="F1498" s="7"/>
    </row>
    <row r="1499" spans="6:6" x14ac:dyDescent="0.3">
      <c r="F1499" s="7"/>
    </row>
    <row r="1500" spans="6:6" x14ac:dyDescent="0.3">
      <c r="F1500" s="7"/>
    </row>
    <row r="1501" spans="6:6" x14ac:dyDescent="0.3">
      <c r="F1501" s="7"/>
    </row>
    <row r="1502" spans="6:6" x14ac:dyDescent="0.3">
      <c r="F1502" s="7"/>
    </row>
    <row r="1503" spans="6:6" x14ac:dyDescent="0.3">
      <c r="F1503" s="7"/>
    </row>
    <row r="1504" spans="6:6" x14ac:dyDescent="0.3">
      <c r="F1504" s="7"/>
    </row>
    <row r="1505" spans="6:6" x14ac:dyDescent="0.3">
      <c r="F1505" s="7"/>
    </row>
    <row r="1506" spans="6:6" x14ac:dyDescent="0.3">
      <c r="F1506" s="7"/>
    </row>
    <row r="1507" spans="6:6" x14ac:dyDescent="0.3">
      <c r="F1507" s="7"/>
    </row>
    <row r="1508" spans="6:6" x14ac:dyDescent="0.3">
      <c r="F1508" s="7"/>
    </row>
    <row r="1509" spans="6:6" x14ac:dyDescent="0.3">
      <c r="F1509" s="7"/>
    </row>
    <row r="1510" spans="6:6" x14ac:dyDescent="0.3">
      <c r="F1510" s="7"/>
    </row>
    <row r="1511" spans="6:6" x14ac:dyDescent="0.3">
      <c r="F1511" s="7"/>
    </row>
    <row r="1512" spans="6:6" x14ac:dyDescent="0.3">
      <c r="F1512" s="7"/>
    </row>
    <row r="1513" spans="6:6" x14ac:dyDescent="0.3">
      <c r="F1513" s="7"/>
    </row>
    <row r="1514" spans="6:6" x14ac:dyDescent="0.3">
      <c r="F1514" s="7"/>
    </row>
    <row r="1515" spans="6:6" x14ac:dyDescent="0.3">
      <c r="F1515" s="7"/>
    </row>
    <row r="1516" spans="6:6" x14ac:dyDescent="0.3">
      <c r="F1516" s="7"/>
    </row>
    <row r="1517" spans="6:6" x14ac:dyDescent="0.3">
      <c r="F1517" s="7"/>
    </row>
    <row r="1518" spans="6:6" x14ac:dyDescent="0.3">
      <c r="F1518" s="7"/>
    </row>
    <row r="1519" spans="6:6" x14ac:dyDescent="0.3">
      <c r="F1519" s="7"/>
    </row>
    <row r="1520" spans="6:6" x14ac:dyDescent="0.3">
      <c r="F1520" s="7"/>
    </row>
    <row r="1521" spans="6:6" x14ac:dyDescent="0.3">
      <c r="F1521" s="7"/>
    </row>
    <row r="1522" spans="6:6" x14ac:dyDescent="0.3">
      <c r="F1522" s="7"/>
    </row>
    <row r="1523" spans="6:6" x14ac:dyDescent="0.3">
      <c r="F1523" s="7"/>
    </row>
    <row r="1524" spans="6:6" x14ac:dyDescent="0.3">
      <c r="F1524" s="7"/>
    </row>
    <row r="1525" spans="6:6" x14ac:dyDescent="0.3">
      <c r="F1525" s="7"/>
    </row>
    <row r="1526" spans="6:6" x14ac:dyDescent="0.3">
      <c r="F1526" s="7"/>
    </row>
    <row r="1527" spans="6:6" x14ac:dyDescent="0.3">
      <c r="F1527" s="7"/>
    </row>
    <row r="1528" spans="6:6" x14ac:dyDescent="0.3">
      <c r="F1528" s="7"/>
    </row>
    <row r="1529" spans="6:6" x14ac:dyDescent="0.3">
      <c r="F1529" s="7"/>
    </row>
    <row r="1530" spans="6:6" x14ac:dyDescent="0.3">
      <c r="F1530" s="7"/>
    </row>
    <row r="1531" spans="6:6" x14ac:dyDescent="0.3">
      <c r="F1531" s="7"/>
    </row>
    <row r="1532" spans="6:6" x14ac:dyDescent="0.3">
      <c r="F1532" s="7"/>
    </row>
    <row r="1533" spans="6:6" x14ac:dyDescent="0.3">
      <c r="F1533" s="7"/>
    </row>
    <row r="1534" spans="6:6" x14ac:dyDescent="0.3">
      <c r="F1534" s="7"/>
    </row>
    <row r="1535" spans="6:6" x14ac:dyDescent="0.3">
      <c r="F1535" s="7"/>
    </row>
    <row r="1536" spans="6:6" x14ac:dyDescent="0.3">
      <c r="F1536" s="7"/>
    </row>
    <row r="1537" spans="6:6" x14ac:dyDescent="0.3">
      <c r="F1537" s="7"/>
    </row>
    <row r="1538" spans="6:6" x14ac:dyDescent="0.3">
      <c r="F1538" s="7"/>
    </row>
    <row r="1539" spans="6:6" x14ac:dyDescent="0.3">
      <c r="F1539" s="7"/>
    </row>
    <row r="1540" spans="6:6" x14ac:dyDescent="0.3">
      <c r="F1540" s="7"/>
    </row>
    <row r="1541" spans="6:6" x14ac:dyDescent="0.3">
      <c r="F1541" s="7"/>
    </row>
    <row r="1542" spans="6:6" x14ac:dyDescent="0.3">
      <c r="F1542" s="7"/>
    </row>
    <row r="1543" spans="6:6" x14ac:dyDescent="0.3">
      <c r="F1543" s="7"/>
    </row>
    <row r="1544" spans="6:6" x14ac:dyDescent="0.3">
      <c r="F1544" s="7"/>
    </row>
    <row r="1545" spans="6:6" x14ac:dyDescent="0.3">
      <c r="F1545" s="7"/>
    </row>
    <row r="1546" spans="6:6" x14ac:dyDescent="0.3">
      <c r="F1546" s="7"/>
    </row>
    <row r="1547" spans="6:6" x14ac:dyDescent="0.3">
      <c r="F1547" s="7"/>
    </row>
    <row r="1548" spans="6:6" x14ac:dyDescent="0.3">
      <c r="F1548" s="7"/>
    </row>
    <row r="1549" spans="6:6" x14ac:dyDescent="0.3">
      <c r="F1549" s="7"/>
    </row>
    <row r="1550" spans="6:6" x14ac:dyDescent="0.3">
      <c r="F1550" s="7"/>
    </row>
    <row r="1551" spans="6:6" x14ac:dyDescent="0.3">
      <c r="F1551" s="7"/>
    </row>
    <row r="1552" spans="6:6" x14ac:dyDescent="0.3">
      <c r="F1552" s="7"/>
    </row>
    <row r="1553" spans="6:6" x14ac:dyDescent="0.3">
      <c r="F1553" s="7"/>
    </row>
    <row r="1554" spans="6:6" x14ac:dyDescent="0.3">
      <c r="F1554" s="7"/>
    </row>
    <row r="1555" spans="6:6" x14ac:dyDescent="0.3">
      <c r="F1555" s="7"/>
    </row>
    <row r="1556" spans="6:6" x14ac:dyDescent="0.3">
      <c r="F1556" s="7"/>
    </row>
    <row r="1557" spans="6:6" x14ac:dyDescent="0.3">
      <c r="F1557" s="7"/>
    </row>
    <row r="1558" spans="6:6" x14ac:dyDescent="0.3">
      <c r="F1558" s="7"/>
    </row>
    <row r="1559" spans="6:6" x14ac:dyDescent="0.3">
      <c r="F1559" s="7"/>
    </row>
    <row r="1560" spans="6:6" x14ac:dyDescent="0.3">
      <c r="F1560" s="7"/>
    </row>
    <row r="1561" spans="6:6" x14ac:dyDescent="0.3">
      <c r="F1561" s="7"/>
    </row>
    <row r="1562" spans="6:6" x14ac:dyDescent="0.3">
      <c r="F1562" s="7"/>
    </row>
    <row r="1563" spans="6:6" x14ac:dyDescent="0.3">
      <c r="F1563" s="7"/>
    </row>
    <row r="1564" spans="6:6" x14ac:dyDescent="0.3">
      <c r="F1564" s="7"/>
    </row>
    <row r="1565" spans="6:6" x14ac:dyDescent="0.3">
      <c r="F1565" s="7"/>
    </row>
    <row r="1566" spans="6:6" x14ac:dyDescent="0.3">
      <c r="F1566" s="7"/>
    </row>
    <row r="1567" spans="6:6" x14ac:dyDescent="0.3">
      <c r="F1567" s="7"/>
    </row>
    <row r="1568" spans="6:6" x14ac:dyDescent="0.3">
      <c r="F1568" s="7"/>
    </row>
    <row r="1569" spans="6:6" x14ac:dyDescent="0.3">
      <c r="F1569" s="7"/>
    </row>
    <row r="1570" spans="6:6" x14ac:dyDescent="0.3">
      <c r="F1570" s="7"/>
    </row>
    <row r="1571" spans="6:6" x14ac:dyDescent="0.3">
      <c r="F1571" s="7"/>
    </row>
    <row r="1572" spans="6:6" x14ac:dyDescent="0.3">
      <c r="F1572" s="7"/>
    </row>
    <row r="1573" spans="6:6" x14ac:dyDescent="0.3">
      <c r="F1573" s="7"/>
    </row>
    <row r="1574" spans="6:6" x14ac:dyDescent="0.3">
      <c r="F1574" s="7"/>
    </row>
    <row r="1575" spans="6:6" x14ac:dyDescent="0.3">
      <c r="F1575" s="7"/>
    </row>
    <row r="1576" spans="6:6" x14ac:dyDescent="0.3">
      <c r="F1576" s="7"/>
    </row>
    <row r="1577" spans="6:6" x14ac:dyDescent="0.3">
      <c r="F1577" s="7"/>
    </row>
    <row r="1578" spans="6:6" x14ac:dyDescent="0.3">
      <c r="F1578" s="7"/>
    </row>
    <row r="1579" spans="6:6" x14ac:dyDescent="0.3">
      <c r="F1579" s="7"/>
    </row>
    <row r="1580" spans="6:6" x14ac:dyDescent="0.3">
      <c r="F1580" s="7"/>
    </row>
    <row r="1581" spans="6:6" x14ac:dyDescent="0.3">
      <c r="F1581" s="7"/>
    </row>
    <row r="1582" spans="6:6" x14ac:dyDescent="0.3">
      <c r="F1582" s="7"/>
    </row>
    <row r="1583" spans="6:6" x14ac:dyDescent="0.3">
      <c r="F1583" s="7"/>
    </row>
    <row r="1584" spans="6:6" x14ac:dyDescent="0.3">
      <c r="F1584" s="7"/>
    </row>
    <row r="1585" spans="6:6" x14ac:dyDescent="0.3">
      <c r="F1585" s="7"/>
    </row>
    <row r="1586" spans="6:6" x14ac:dyDescent="0.3">
      <c r="F1586" s="7"/>
    </row>
    <row r="1587" spans="6:6" x14ac:dyDescent="0.3">
      <c r="F1587" s="7"/>
    </row>
    <row r="1588" spans="6:6" x14ac:dyDescent="0.3">
      <c r="F1588" s="7"/>
    </row>
    <row r="1589" spans="6:6" x14ac:dyDescent="0.3">
      <c r="F1589" s="7"/>
    </row>
    <row r="1590" spans="6:6" x14ac:dyDescent="0.3">
      <c r="F1590" s="7"/>
    </row>
    <row r="1591" spans="6:6" x14ac:dyDescent="0.3">
      <c r="F1591" s="7"/>
    </row>
    <row r="1592" spans="6:6" x14ac:dyDescent="0.3">
      <c r="F1592" s="7"/>
    </row>
    <row r="1593" spans="6:6" x14ac:dyDescent="0.3">
      <c r="F1593" s="7"/>
    </row>
    <row r="1594" spans="6:6" x14ac:dyDescent="0.3">
      <c r="F1594" s="7"/>
    </row>
    <row r="1595" spans="6:6" x14ac:dyDescent="0.3">
      <c r="F1595" s="7"/>
    </row>
    <row r="1596" spans="6:6" x14ac:dyDescent="0.3">
      <c r="F1596" s="7"/>
    </row>
    <row r="1597" spans="6:6" x14ac:dyDescent="0.3">
      <c r="F1597" s="7"/>
    </row>
    <row r="1598" spans="6:6" x14ac:dyDescent="0.3">
      <c r="F1598" s="7"/>
    </row>
    <row r="1599" spans="6:6" x14ac:dyDescent="0.3">
      <c r="F1599" s="7"/>
    </row>
    <row r="1600" spans="6:6" x14ac:dyDescent="0.3">
      <c r="F1600" s="7"/>
    </row>
    <row r="1601" spans="6:6" x14ac:dyDescent="0.3">
      <c r="F1601" s="7"/>
    </row>
    <row r="1602" spans="6:6" x14ac:dyDescent="0.3">
      <c r="F1602" s="7"/>
    </row>
    <row r="1603" spans="6:6" x14ac:dyDescent="0.3">
      <c r="F1603" s="7"/>
    </row>
    <row r="1604" spans="6:6" x14ac:dyDescent="0.3">
      <c r="F1604" s="7"/>
    </row>
    <row r="1605" spans="6:6" x14ac:dyDescent="0.3">
      <c r="F1605" s="7"/>
    </row>
    <row r="1606" spans="6:6" x14ac:dyDescent="0.3">
      <c r="F1606" s="7"/>
    </row>
    <row r="1607" spans="6:6" x14ac:dyDescent="0.3">
      <c r="F1607" s="7"/>
    </row>
    <row r="1608" spans="6:6" x14ac:dyDescent="0.3">
      <c r="F1608" s="7"/>
    </row>
    <row r="1609" spans="6:6" x14ac:dyDescent="0.3">
      <c r="F1609" s="7"/>
    </row>
    <row r="1610" spans="6:6" x14ac:dyDescent="0.3">
      <c r="F1610" s="7"/>
    </row>
    <row r="1611" spans="6:6" x14ac:dyDescent="0.3">
      <c r="F1611" s="7"/>
    </row>
    <row r="1612" spans="6:6" x14ac:dyDescent="0.3">
      <c r="F1612" s="7"/>
    </row>
    <row r="1613" spans="6:6" x14ac:dyDescent="0.3">
      <c r="F1613" s="7"/>
    </row>
    <row r="1614" spans="6:6" x14ac:dyDescent="0.3">
      <c r="F1614" s="7"/>
    </row>
    <row r="1615" spans="6:6" x14ac:dyDescent="0.3">
      <c r="F1615" s="7"/>
    </row>
    <row r="1616" spans="6:6" x14ac:dyDescent="0.3">
      <c r="F1616" s="7"/>
    </row>
    <row r="1617" spans="6:6" x14ac:dyDescent="0.3">
      <c r="F1617" s="7"/>
    </row>
    <row r="1618" spans="6:6" x14ac:dyDescent="0.3">
      <c r="F1618" s="7"/>
    </row>
    <row r="1619" spans="6:6" x14ac:dyDescent="0.3">
      <c r="F1619" s="7"/>
    </row>
    <row r="1620" spans="6:6" x14ac:dyDescent="0.3">
      <c r="F1620" s="7"/>
    </row>
    <row r="1621" spans="6:6" x14ac:dyDescent="0.3">
      <c r="F1621" s="7"/>
    </row>
    <row r="1622" spans="6:6" x14ac:dyDescent="0.3">
      <c r="F1622" s="7"/>
    </row>
    <row r="1623" spans="6:6" x14ac:dyDescent="0.3">
      <c r="F1623" s="7"/>
    </row>
    <row r="1624" spans="6:6" x14ac:dyDescent="0.3">
      <c r="F1624" s="7"/>
    </row>
    <row r="1625" spans="6:6" x14ac:dyDescent="0.3">
      <c r="F1625" s="7"/>
    </row>
    <row r="1626" spans="6:6" x14ac:dyDescent="0.3">
      <c r="F1626" s="7"/>
    </row>
    <row r="1627" spans="6:6" x14ac:dyDescent="0.3">
      <c r="F1627" s="7"/>
    </row>
    <row r="1628" spans="6:6" x14ac:dyDescent="0.3">
      <c r="F1628" s="7"/>
    </row>
    <row r="1629" spans="6:6" x14ac:dyDescent="0.3">
      <c r="F1629" s="7"/>
    </row>
    <row r="1630" spans="6:6" x14ac:dyDescent="0.3">
      <c r="F1630" s="7"/>
    </row>
    <row r="1631" spans="6:6" x14ac:dyDescent="0.3">
      <c r="F1631" s="7"/>
    </row>
    <row r="1632" spans="6:6" x14ac:dyDescent="0.3">
      <c r="F1632" s="7"/>
    </row>
    <row r="1633" spans="6:6" x14ac:dyDescent="0.3">
      <c r="F1633" s="7"/>
    </row>
    <row r="1634" spans="6:6" x14ac:dyDescent="0.3">
      <c r="F1634" s="7"/>
    </row>
    <row r="1635" spans="6:6" x14ac:dyDescent="0.3">
      <c r="F1635" s="7"/>
    </row>
    <row r="1636" spans="6:6" x14ac:dyDescent="0.3">
      <c r="F1636" s="7"/>
    </row>
    <row r="1637" spans="6:6" x14ac:dyDescent="0.3">
      <c r="F1637" s="7"/>
    </row>
    <row r="1638" spans="6:6" x14ac:dyDescent="0.3">
      <c r="F1638" s="7"/>
    </row>
    <row r="1639" spans="6:6" x14ac:dyDescent="0.3">
      <c r="F1639" s="7"/>
    </row>
    <row r="1640" spans="6:6" x14ac:dyDescent="0.3">
      <c r="F1640" s="7"/>
    </row>
    <row r="1641" spans="6:6" x14ac:dyDescent="0.3">
      <c r="F1641" s="7"/>
    </row>
    <row r="1642" spans="6:6" x14ac:dyDescent="0.3">
      <c r="F1642" s="7"/>
    </row>
    <row r="1643" spans="6:6" x14ac:dyDescent="0.3">
      <c r="F1643" s="7"/>
    </row>
    <row r="1644" spans="6:6" x14ac:dyDescent="0.3">
      <c r="F1644" s="7"/>
    </row>
    <row r="1645" spans="6:6" x14ac:dyDescent="0.3">
      <c r="F1645" s="7"/>
    </row>
    <row r="1646" spans="6:6" x14ac:dyDescent="0.3">
      <c r="F1646" s="7"/>
    </row>
    <row r="1647" spans="6:6" x14ac:dyDescent="0.3">
      <c r="F1647" s="7"/>
    </row>
    <row r="1648" spans="6:6" x14ac:dyDescent="0.3">
      <c r="F1648" s="7"/>
    </row>
    <row r="1649" spans="6:6" x14ac:dyDescent="0.3">
      <c r="F1649" s="7"/>
    </row>
    <row r="1650" spans="6:6" x14ac:dyDescent="0.3">
      <c r="F1650" s="7"/>
    </row>
    <row r="1651" spans="6:6" x14ac:dyDescent="0.3">
      <c r="F1651" s="7"/>
    </row>
    <row r="1652" spans="6:6" x14ac:dyDescent="0.3">
      <c r="F1652" s="7"/>
    </row>
    <row r="1653" spans="6:6" x14ac:dyDescent="0.3">
      <c r="F1653" s="7"/>
    </row>
    <row r="1654" spans="6:6" x14ac:dyDescent="0.3">
      <c r="F1654" s="7"/>
    </row>
    <row r="1655" spans="6:6" x14ac:dyDescent="0.3">
      <c r="F1655" s="7"/>
    </row>
    <row r="1656" spans="6:6" x14ac:dyDescent="0.3">
      <c r="F1656" s="7"/>
    </row>
    <row r="1657" spans="6:6" x14ac:dyDescent="0.3">
      <c r="F1657" s="7"/>
    </row>
    <row r="1658" spans="6:6" x14ac:dyDescent="0.3">
      <c r="F1658" s="7"/>
    </row>
    <row r="1659" spans="6:6" x14ac:dyDescent="0.3">
      <c r="F1659" s="7"/>
    </row>
    <row r="1660" spans="6:6" x14ac:dyDescent="0.3">
      <c r="F1660" s="7"/>
    </row>
    <row r="1661" spans="6:6" x14ac:dyDescent="0.3">
      <c r="F1661" s="7"/>
    </row>
    <row r="1662" spans="6:6" x14ac:dyDescent="0.3">
      <c r="F1662" s="7"/>
    </row>
    <row r="1663" spans="6:6" x14ac:dyDescent="0.3">
      <c r="F1663" s="7"/>
    </row>
    <row r="1664" spans="6:6" x14ac:dyDescent="0.3">
      <c r="F1664" s="7"/>
    </row>
    <row r="1665" spans="6:6" x14ac:dyDescent="0.3">
      <c r="F1665" s="7"/>
    </row>
    <row r="1666" spans="6:6" x14ac:dyDescent="0.3">
      <c r="F1666" s="7"/>
    </row>
    <row r="1667" spans="6:6" x14ac:dyDescent="0.3">
      <c r="F1667" s="7"/>
    </row>
    <row r="1668" spans="6:6" x14ac:dyDescent="0.3">
      <c r="F1668" s="7"/>
    </row>
    <row r="1669" spans="6:6" x14ac:dyDescent="0.3">
      <c r="F1669" s="7"/>
    </row>
    <row r="1670" spans="6:6" x14ac:dyDescent="0.3">
      <c r="F1670" s="7"/>
    </row>
    <row r="1671" spans="6:6" x14ac:dyDescent="0.3">
      <c r="F1671" s="7"/>
    </row>
    <row r="1672" spans="6:6" x14ac:dyDescent="0.3">
      <c r="F1672" s="7"/>
    </row>
    <row r="1673" spans="6:6" x14ac:dyDescent="0.3">
      <c r="F1673" s="7"/>
    </row>
    <row r="1674" spans="6:6" x14ac:dyDescent="0.3">
      <c r="F1674" s="7"/>
    </row>
    <row r="1675" spans="6:6" x14ac:dyDescent="0.3">
      <c r="F1675" s="7"/>
    </row>
    <row r="1676" spans="6:6" x14ac:dyDescent="0.3">
      <c r="F1676" s="7"/>
    </row>
    <row r="1677" spans="6:6" x14ac:dyDescent="0.3">
      <c r="F1677" s="7"/>
    </row>
    <row r="1678" spans="6:6" x14ac:dyDescent="0.3">
      <c r="F1678" s="7"/>
    </row>
    <row r="1679" spans="6:6" x14ac:dyDescent="0.3">
      <c r="F1679" s="7"/>
    </row>
    <row r="1680" spans="6:6" x14ac:dyDescent="0.3">
      <c r="F1680" s="7"/>
    </row>
    <row r="1681" spans="6:6" x14ac:dyDescent="0.3">
      <c r="F1681" s="7"/>
    </row>
    <row r="1682" spans="6:6" x14ac:dyDescent="0.3">
      <c r="F1682" s="7"/>
    </row>
    <row r="1683" spans="6:6" x14ac:dyDescent="0.3">
      <c r="F1683" s="7"/>
    </row>
    <row r="1684" spans="6:6" x14ac:dyDescent="0.3">
      <c r="F1684" s="7"/>
    </row>
    <row r="1685" spans="6:6" x14ac:dyDescent="0.3">
      <c r="F1685" s="7"/>
    </row>
    <row r="1686" spans="6:6" x14ac:dyDescent="0.3">
      <c r="F1686" s="7"/>
    </row>
    <row r="1687" spans="6:6" x14ac:dyDescent="0.3">
      <c r="F1687" s="7"/>
    </row>
    <row r="1688" spans="6:6" x14ac:dyDescent="0.3">
      <c r="F1688" s="7"/>
    </row>
    <row r="1689" spans="6:6" x14ac:dyDescent="0.3">
      <c r="F1689" s="7"/>
    </row>
    <row r="1690" spans="6:6" x14ac:dyDescent="0.3">
      <c r="F1690" s="7"/>
    </row>
    <row r="1691" spans="6:6" x14ac:dyDescent="0.3">
      <c r="F1691" s="7"/>
    </row>
    <row r="1692" spans="6:6" x14ac:dyDescent="0.3">
      <c r="F1692" s="7"/>
    </row>
    <row r="1693" spans="6:6" x14ac:dyDescent="0.3">
      <c r="F1693" s="7"/>
    </row>
    <row r="1694" spans="6:6" x14ac:dyDescent="0.3">
      <c r="F1694" s="7"/>
    </row>
    <row r="1695" spans="6:6" x14ac:dyDescent="0.3">
      <c r="F1695" s="7"/>
    </row>
    <row r="1696" spans="6:6" x14ac:dyDescent="0.3">
      <c r="F1696" s="7"/>
    </row>
    <row r="1697" spans="6:6" x14ac:dyDescent="0.3">
      <c r="F1697" s="7"/>
    </row>
    <row r="1698" spans="6:6" x14ac:dyDescent="0.3">
      <c r="F1698" s="7"/>
    </row>
    <row r="1699" spans="6:6" x14ac:dyDescent="0.3">
      <c r="F1699" s="7"/>
    </row>
    <row r="1700" spans="6:6" x14ac:dyDescent="0.3">
      <c r="F1700" s="7"/>
    </row>
    <row r="1701" spans="6:6" x14ac:dyDescent="0.3">
      <c r="F1701" s="7"/>
    </row>
    <row r="1702" spans="6:6" x14ac:dyDescent="0.3">
      <c r="F1702" s="7"/>
    </row>
    <row r="1703" spans="6:6" x14ac:dyDescent="0.3">
      <c r="F1703" s="7"/>
    </row>
    <row r="1704" spans="6:6" x14ac:dyDescent="0.3">
      <c r="F1704" s="7"/>
    </row>
    <row r="1705" spans="6:6" x14ac:dyDescent="0.3">
      <c r="F1705" s="7"/>
    </row>
    <row r="1706" spans="6:6" x14ac:dyDescent="0.3">
      <c r="F1706" s="7"/>
    </row>
    <row r="1707" spans="6:6" x14ac:dyDescent="0.3">
      <c r="F1707" s="7"/>
    </row>
    <row r="1708" spans="6:6" x14ac:dyDescent="0.3">
      <c r="F1708" s="7"/>
    </row>
    <row r="1709" spans="6:6" x14ac:dyDescent="0.3">
      <c r="F1709" s="7"/>
    </row>
    <row r="1710" spans="6:6" x14ac:dyDescent="0.3">
      <c r="F1710" s="7"/>
    </row>
    <row r="1711" spans="6:6" x14ac:dyDescent="0.3">
      <c r="F1711" s="7"/>
    </row>
    <row r="1712" spans="6:6" x14ac:dyDescent="0.3">
      <c r="F1712" s="7"/>
    </row>
    <row r="1713" spans="6:6" x14ac:dyDescent="0.3">
      <c r="F1713" s="7"/>
    </row>
    <row r="1714" spans="6:6" x14ac:dyDescent="0.3">
      <c r="F1714" s="7"/>
    </row>
    <row r="1715" spans="6:6" x14ac:dyDescent="0.3">
      <c r="F1715" s="7"/>
    </row>
    <row r="1716" spans="6:6" x14ac:dyDescent="0.3">
      <c r="F1716" s="7"/>
    </row>
    <row r="1717" spans="6:6" x14ac:dyDescent="0.3">
      <c r="F1717" s="7"/>
    </row>
    <row r="1718" spans="6:6" x14ac:dyDescent="0.3">
      <c r="F1718" s="7"/>
    </row>
    <row r="1719" spans="6:6" x14ac:dyDescent="0.3">
      <c r="F1719" s="7"/>
    </row>
    <row r="1720" spans="6:6" x14ac:dyDescent="0.3">
      <c r="F1720" s="7"/>
    </row>
    <row r="1721" spans="6:6" x14ac:dyDescent="0.3">
      <c r="F1721" s="7"/>
    </row>
    <row r="1722" spans="6:6" x14ac:dyDescent="0.3">
      <c r="F1722" s="7"/>
    </row>
    <row r="1723" spans="6:6" x14ac:dyDescent="0.3">
      <c r="F1723" s="7"/>
    </row>
    <row r="1724" spans="6:6" x14ac:dyDescent="0.3">
      <c r="F1724" s="7"/>
    </row>
    <row r="1725" spans="6:6" x14ac:dyDescent="0.3">
      <c r="F1725" s="7"/>
    </row>
    <row r="1726" spans="6:6" x14ac:dyDescent="0.3">
      <c r="F1726" s="7"/>
    </row>
    <row r="1727" spans="6:6" x14ac:dyDescent="0.3">
      <c r="F1727" s="7"/>
    </row>
    <row r="1728" spans="6:6" x14ac:dyDescent="0.3">
      <c r="F1728" s="7"/>
    </row>
    <row r="1729" spans="6:6" x14ac:dyDescent="0.3">
      <c r="F1729" s="7"/>
    </row>
    <row r="1730" spans="6:6" x14ac:dyDescent="0.3">
      <c r="F1730" s="7"/>
    </row>
    <row r="1731" spans="6:6" x14ac:dyDescent="0.3">
      <c r="F1731" s="7"/>
    </row>
    <row r="1732" spans="6:6" x14ac:dyDescent="0.3">
      <c r="F1732" s="7"/>
    </row>
    <row r="1733" spans="6:6" x14ac:dyDescent="0.3">
      <c r="F1733" s="7"/>
    </row>
    <row r="1734" spans="6:6" x14ac:dyDescent="0.3">
      <c r="F1734" s="7"/>
    </row>
    <row r="1735" spans="6:6" x14ac:dyDescent="0.3">
      <c r="F1735" s="7"/>
    </row>
    <row r="1736" spans="6:6" x14ac:dyDescent="0.3">
      <c r="F1736" s="7"/>
    </row>
    <row r="1737" spans="6:6" x14ac:dyDescent="0.3">
      <c r="F1737" s="7"/>
    </row>
    <row r="1738" spans="6:6" x14ac:dyDescent="0.3">
      <c r="F1738" s="7"/>
    </row>
    <row r="1739" spans="6:6" x14ac:dyDescent="0.3">
      <c r="F1739" s="7"/>
    </row>
    <row r="1740" spans="6:6" x14ac:dyDescent="0.3">
      <c r="F1740" s="7"/>
    </row>
    <row r="1741" spans="6:6" x14ac:dyDescent="0.3">
      <c r="F1741" s="7"/>
    </row>
    <row r="1742" spans="6:6" x14ac:dyDescent="0.3">
      <c r="F1742" s="7"/>
    </row>
    <row r="1743" spans="6:6" x14ac:dyDescent="0.3">
      <c r="F1743" s="7"/>
    </row>
    <row r="1744" spans="6:6" x14ac:dyDescent="0.3">
      <c r="F1744" s="7"/>
    </row>
    <row r="1745" spans="6:6" x14ac:dyDescent="0.3">
      <c r="F1745" s="7"/>
    </row>
    <row r="1746" spans="6:6" x14ac:dyDescent="0.3">
      <c r="F1746" s="7"/>
    </row>
    <row r="1747" spans="6:6" x14ac:dyDescent="0.3">
      <c r="F1747" s="7"/>
    </row>
    <row r="1748" spans="6:6" x14ac:dyDescent="0.3">
      <c r="F1748" s="7"/>
    </row>
    <row r="1749" spans="6:6" x14ac:dyDescent="0.3">
      <c r="F1749" s="7"/>
    </row>
    <row r="1750" spans="6:6" x14ac:dyDescent="0.3">
      <c r="F1750" s="7"/>
    </row>
    <row r="1751" spans="6:6" x14ac:dyDescent="0.3">
      <c r="F1751" s="7"/>
    </row>
    <row r="1752" spans="6:6" x14ac:dyDescent="0.3">
      <c r="F1752" s="7"/>
    </row>
    <row r="1753" spans="6:6" x14ac:dyDescent="0.3">
      <c r="F1753" s="7"/>
    </row>
    <row r="1754" spans="6:6" x14ac:dyDescent="0.3">
      <c r="F1754" s="7"/>
    </row>
    <row r="1755" spans="6:6" x14ac:dyDescent="0.3">
      <c r="F1755" s="7"/>
    </row>
    <row r="1756" spans="6:6" x14ac:dyDescent="0.3">
      <c r="F1756" s="7"/>
    </row>
    <row r="1757" spans="6:6" x14ac:dyDescent="0.3">
      <c r="F1757" s="7"/>
    </row>
    <row r="1758" spans="6:6" x14ac:dyDescent="0.3">
      <c r="F1758" s="7"/>
    </row>
    <row r="1759" spans="6:6" x14ac:dyDescent="0.3">
      <c r="F1759" s="7"/>
    </row>
    <row r="1760" spans="6:6" x14ac:dyDescent="0.3">
      <c r="F1760" s="7"/>
    </row>
    <row r="1761" spans="6:6" x14ac:dyDescent="0.3">
      <c r="F1761" s="7"/>
    </row>
    <row r="1762" spans="6:6" x14ac:dyDescent="0.3">
      <c r="F1762" s="7"/>
    </row>
    <row r="1763" spans="6:6" x14ac:dyDescent="0.3">
      <c r="F1763" s="7"/>
    </row>
    <row r="1764" spans="6:6" x14ac:dyDescent="0.3">
      <c r="F1764" s="7"/>
    </row>
    <row r="1765" spans="6:6" x14ac:dyDescent="0.3">
      <c r="F1765" s="7"/>
    </row>
    <row r="1766" spans="6:6" x14ac:dyDescent="0.3">
      <c r="F1766" s="7"/>
    </row>
    <row r="1767" spans="6:6" x14ac:dyDescent="0.3">
      <c r="F1767" s="7"/>
    </row>
    <row r="1768" spans="6:6" x14ac:dyDescent="0.3">
      <c r="F1768" s="7"/>
    </row>
    <row r="1769" spans="6:6" x14ac:dyDescent="0.3">
      <c r="F1769" s="7"/>
    </row>
    <row r="1770" spans="6:6" x14ac:dyDescent="0.3">
      <c r="F1770" s="7"/>
    </row>
    <row r="1771" spans="6:6" x14ac:dyDescent="0.3">
      <c r="F1771" s="7"/>
    </row>
    <row r="1772" spans="6:6" x14ac:dyDescent="0.3">
      <c r="F1772" s="7"/>
    </row>
    <row r="1773" spans="6:6" x14ac:dyDescent="0.3">
      <c r="F1773" s="7"/>
    </row>
    <row r="1774" spans="6:6" x14ac:dyDescent="0.3">
      <c r="F1774" s="7"/>
    </row>
    <row r="1775" spans="6:6" x14ac:dyDescent="0.3">
      <c r="F1775" s="7"/>
    </row>
    <row r="1776" spans="6:6" x14ac:dyDescent="0.3">
      <c r="F1776" s="7"/>
    </row>
    <row r="1777" spans="6:6" x14ac:dyDescent="0.3">
      <c r="F1777" s="7"/>
    </row>
    <row r="1778" spans="6:6" x14ac:dyDescent="0.3">
      <c r="F1778" s="7"/>
    </row>
    <row r="1779" spans="6:6" x14ac:dyDescent="0.3">
      <c r="F1779" s="7"/>
    </row>
    <row r="1780" spans="6:6" x14ac:dyDescent="0.3">
      <c r="F1780" s="7"/>
    </row>
    <row r="1781" spans="6:6" x14ac:dyDescent="0.3">
      <c r="F1781" s="7"/>
    </row>
    <row r="1782" spans="6:6" x14ac:dyDescent="0.3">
      <c r="F1782" s="7"/>
    </row>
    <row r="1783" spans="6:6" x14ac:dyDescent="0.3">
      <c r="F1783" s="7"/>
    </row>
    <row r="1784" spans="6:6" x14ac:dyDescent="0.3">
      <c r="F1784" s="7"/>
    </row>
    <row r="1785" spans="6:6" x14ac:dyDescent="0.3">
      <c r="F1785" s="7"/>
    </row>
    <row r="1786" spans="6:6" x14ac:dyDescent="0.3">
      <c r="F1786" s="7"/>
    </row>
    <row r="1787" spans="6:6" x14ac:dyDescent="0.3">
      <c r="F1787" s="7"/>
    </row>
    <row r="1788" spans="6:6" x14ac:dyDescent="0.3">
      <c r="F1788" s="7"/>
    </row>
    <row r="1789" spans="6:6" x14ac:dyDescent="0.3">
      <c r="F1789" s="7"/>
    </row>
    <row r="1790" spans="6:6" x14ac:dyDescent="0.3">
      <c r="F1790" s="7"/>
    </row>
    <row r="1791" spans="6:6" x14ac:dyDescent="0.3">
      <c r="F1791" s="7"/>
    </row>
    <row r="1792" spans="6:6" x14ac:dyDescent="0.3">
      <c r="F1792" s="7"/>
    </row>
    <row r="1793" spans="6:6" x14ac:dyDescent="0.3">
      <c r="F1793" s="7"/>
    </row>
    <row r="1794" spans="6:6" x14ac:dyDescent="0.3">
      <c r="F1794" s="7"/>
    </row>
    <row r="1795" spans="6:6" x14ac:dyDescent="0.3">
      <c r="F1795" s="7"/>
    </row>
    <row r="1796" spans="6:6" x14ac:dyDescent="0.3">
      <c r="F1796" s="7"/>
    </row>
    <row r="1797" spans="6:6" x14ac:dyDescent="0.3">
      <c r="F1797" s="7"/>
    </row>
    <row r="1798" spans="6:6" x14ac:dyDescent="0.3">
      <c r="F1798" s="7"/>
    </row>
    <row r="1799" spans="6:6" x14ac:dyDescent="0.3">
      <c r="F1799" s="7"/>
    </row>
    <row r="1800" spans="6:6" x14ac:dyDescent="0.3">
      <c r="F1800" s="7"/>
    </row>
    <row r="1801" spans="6:6" x14ac:dyDescent="0.3">
      <c r="F1801" s="7"/>
    </row>
    <row r="1802" spans="6:6" x14ac:dyDescent="0.3">
      <c r="F1802" s="7"/>
    </row>
    <row r="1803" spans="6:6" x14ac:dyDescent="0.3">
      <c r="F1803" s="7"/>
    </row>
    <row r="1804" spans="6:6" x14ac:dyDescent="0.3">
      <c r="F1804" s="7"/>
    </row>
    <row r="1805" spans="6:6" x14ac:dyDescent="0.3">
      <c r="F1805" s="7"/>
    </row>
    <row r="1806" spans="6:6" x14ac:dyDescent="0.3">
      <c r="F1806" s="7"/>
    </row>
    <row r="1807" spans="6:6" x14ac:dyDescent="0.3">
      <c r="F1807" s="7"/>
    </row>
    <row r="1808" spans="6:6" x14ac:dyDescent="0.3">
      <c r="F1808" s="7"/>
    </row>
    <row r="1809" spans="6:6" x14ac:dyDescent="0.3">
      <c r="F1809" s="7"/>
    </row>
    <row r="1810" spans="6:6" x14ac:dyDescent="0.3">
      <c r="F1810" s="7"/>
    </row>
    <row r="1811" spans="6:6" x14ac:dyDescent="0.3">
      <c r="F1811" s="7"/>
    </row>
    <row r="1812" spans="6:6" x14ac:dyDescent="0.3">
      <c r="F1812" s="7"/>
    </row>
    <row r="1813" spans="6:6" x14ac:dyDescent="0.3">
      <c r="F1813" s="7"/>
    </row>
    <row r="1814" spans="6:6" x14ac:dyDescent="0.3">
      <c r="F1814" s="7"/>
    </row>
    <row r="1815" spans="6:6" x14ac:dyDescent="0.3">
      <c r="F1815" s="7"/>
    </row>
    <row r="1816" spans="6:6" x14ac:dyDescent="0.3">
      <c r="F1816" s="7"/>
    </row>
    <row r="1817" spans="6:6" x14ac:dyDescent="0.3">
      <c r="F1817" s="7"/>
    </row>
    <row r="1818" spans="6:6" x14ac:dyDescent="0.3">
      <c r="F1818" s="7"/>
    </row>
    <row r="1819" spans="6:6" x14ac:dyDescent="0.3">
      <c r="F1819" s="7"/>
    </row>
    <row r="1820" spans="6:6" x14ac:dyDescent="0.3">
      <c r="F1820" s="7"/>
    </row>
    <row r="1821" spans="6:6" x14ac:dyDescent="0.3">
      <c r="F1821" s="7"/>
    </row>
    <row r="1822" spans="6:6" x14ac:dyDescent="0.3">
      <c r="F1822" s="7"/>
    </row>
    <row r="1823" spans="6:6" x14ac:dyDescent="0.3">
      <c r="F1823" s="7"/>
    </row>
    <row r="1824" spans="6:6" x14ac:dyDescent="0.3">
      <c r="F1824" s="7"/>
    </row>
    <row r="1825" spans="6:6" x14ac:dyDescent="0.3">
      <c r="F1825" s="7"/>
    </row>
    <row r="1826" spans="6:6" x14ac:dyDescent="0.3">
      <c r="F1826" s="7"/>
    </row>
    <row r="1827" spans="6:6" x14ac:dyDescent="0.3">
      <c r="F1827" s="7"/>
    </row>
    <row r="1828" spans="6:6" x14ac:dyDescent="0.3">
      <c r="F1828" s="7"/>
    </row>
    <row r="1829" spans="6:6" x14ac:dyDescent="0.3">
      <c r="F1829" s="7"/>
    </row>
    <row r="1830" spans="6:6" x14ac:dyDescent="0.3">
      <c r="F1830" s="7"/>
    </row>
    <row r="1831" spans="6:6" x14ac:dyDescent="0.3">
      <c r="F1831" s="7"/>
    </row>
    <row r="1832" spans="6:6" x14ac:dyDescent="0.3">
      <c r="F1832" s="7"/>
    </row>
    <row r="1833" spans="6:6" x14ac:dyDescent="0.3">
      <c r="F1833" s="7"/>
    </row>
    <row r="1834" spans="6:6" x14ac:dyDescent="0.3">
      <c r="F1834" s="7"/>
    </row>
    <row r="1835" spans="6:6" x14ac:dyDescent="0.3">
      <c r="F1835" s="7"/>
    </row>
    <row r="1836" spans="6:6" x14ac:dyDescent="0.3">
      <c r="F1836" s="7"/>
    </row>
    <row r="1837" spans="6:6" x14ac:dyDescent="0.3">
      <c r="F1837" s="7"/>
    </row>
    <row r="1838" spans="6:6" x14ac:dyDescent="0.3">
      <c r="F1838" s="7"/>
    </row>
    <row r="1839" spans="6:6" x14ac:dyDescent="0.3">
      <c r="F1839" s="7"/>
    </row>
    <row r="1840" spans="6:6" x14ac:dyDescent="0.3">
      <c r="F1840" s="7"/>
    </row>
    <row r="1841" spans="6:6" x14ac:dyDescent="0.3">
      <c r="F1841" s="7"/>
    </row>
    <row r="1842" spans="6:6" x14ac:dyDescent="0.3">
      <c r="F1842" s="7"/>
    </row>
    <row r="1843" spans="6:6" x14ac:dyDescent="0.3">
      <c r="F1843" s="7"/>
    </row>
    <row r="1844" spans="6:6" x14ac:dyDescent="0.3">
      <c r="F1844" s="7"/>
    </row>
    <row r="1845" spans="6:6" x14ac:dyDescent="0.3">
      <c r="F1845" s="7"/>
    </row>
    <row r="1846" spans="6:6" x14ac:dyDescent="0.3">
      <c r="F1846" s="7"/>
    </row>
    <row r="1847" spans="6:6" x14ac:dyDescent="0.3">
      <c r="F1847" s="7"/>
    </row>
    <row r="1848" spans="6:6" x14ac:dyDescent="0.3">
      <c r="F1848" s="7"/>
    </row>
    <row r="1849" spans="6:6" x14ac:dyDescent="0.3">
      <c r="F1849" s="7"/>
    </row>
    <row r="1850" spans="6:6" x14ac:dyDescent="0.3">
      <c r="F1850" s="7"/>
    </row>
    <row r="1851" spans="6:6" x14ac:dyDescent="0.3">
      <c r="F1851" s="7"/>
    </row>
    <row r="1852" spans="6:6" x14ac:dyDescent="0.3">
      <c r="F1852" s="7"/>
    </row>
    <row r="1853" spans="6:6" x14ac:dyDescent="0.3">
      <c r="F1853" s="7"/>
    </row>
    <row r="1854" spans="6:6" x14ac:dyDescent="0.3">
      <c r="F1854" s="7"/>
    </row>
    <row r="1855" spans="6:6" x14ac:dyDescent="0.3">
      <c r="F1855" s="7"/>
    </row>
    <row r="1856" spans="6:6" x14ac:dyDescent="0.3">
      <c r="F1856" s="7"/>
    </row>
    <row r="1857" spans="6:6" x14ac:dyDescent="0.3">
      <c r="F1857" s="7"/>
    </row>
    <row r="1858" spans="6:6" x14ac:dyDescent="0.3">
      <c r="F1858" s="7"/>
    </row>
    <row r="1859" spans="6:6" x14ac:dyDescent="0.3">
      <c r="F1859" s="7"/>
    </row>
    <row r="1860" spans="6:6" x14ac:dyDescent="0.3">
      <c r="F1860" s="7"/>
    </row>
    <row r="1861" spans="6:6" x14ac:dyDescent="0.3">
      <c r="F1861" s="7"/>
    </row>
    <row r="1862" spans="6:6" x14ac:dyDescent="0.3">
      <c r="F1862" s="7"/>
    </row>
    <row r="1863" spans="6:6" x14ac:dyDescent="0.3">
      <c r="F1863" s="7"/>
    </row>
    <row r="1864" spans="6:6" x14ac:dyDescent="0.3">
      <c r="F1864" s="7"/>
    </row>
    <row r="1865" spans="6:6" x14ac:dyDescent="0.3">
      <c r="F1865" s="7"/>
    </row>
    <row r="1866" spans="6:6" x14ac:dyDescent="0.3">
      <c r="F1866" s="7"/>
    </row>
    <row r="1867" spans="6:6" x14ac:dyDescent="0.3">
      <c r="F1867" s="7"/>
    </row>
    <row r="1868" spans="6:6" x14ac:dyDescent="0.3">
      <c r="F1868" s="7"/>
    </row>
    <row r="1869" spans="6:6" x14ac:dyDescent="0.3">
      <c r="F1869" s="7"/>
    </row>
    <row r="1870" spans="6:6" x14ac:dyDescent="0.3">
      <c r="F1870" s="7"/>
    </row>
    <row r="1871" spans="6:6" x14ac:dyDescent="0.3">
      <c r="F1871" s="7"/>
    </row>
    <row r="1872" spans="6:6" x14ac:dyDescent="0.3">
      <c r="F1872" s="7"/>
    </row>
    <row r="1873" spans="6:6" x14ac:dyDescent="0.3">
      <c r="F1873" s="7"/>
    </row>
    <row r="1874" spans="6:6" x14ac:dyDescent="0.3">
      <c r="F1874" s="7"/>
    </row>
    <row r="1875" spans="6:6" x14ac:dyDescent="0.3">
      <c r="F1875" s="7"/>
    </row>
    <row r="1876" spans="6:6" x14ac:dyDescent="0.3">
      <c r="F1876" s="7"/>
    </row>
    <row r="1877" spans="6:6" x14ac:dyDescent="0.3">
      <c r="F1877" s="7"/>
    </row>
    <row r="1878" spans="6:6" x14ac:dyDescent="0.3">
      <c r="F1878" s="7"/>
    </row>
    <row r="1879" spans="6:6" x14ac:dyDescent="0.3">
      <c r="F1879" s="7"/>
    </row>
    <row r="1880" spans="6:6" x14ac:dyDescent="0.3">
      <c r="F1880" s="7"/>
    </row>
    <row r="1881" spans="6:6" x14ac:dyDescent="0.3">
      <c r="F1881" s="7"/>
    </row>
    <row r="1882" spans="6:6" x14ac:dyDescent="0.3">
      <c r="F1882" s="7"/>
    </row>
    <row r="1883" spans="6:6" x14ac:dyDescent="0.3">
      <c r="F1883" s="7"/>
    </row>
    <row r="1884" spans="6:6" x14ac:dyDescent="0.3">
      <c r="F1884" s="7"/>
    </row>
    <row r="1885" spans="6:6" x14ac:dyDescent="0.3">
      <c r="F1885" s="7"/>
    </row>
    <row r="1886" spans="6:6" x14ac:dyDescent="0.3">
      <c r="F1886" s="7"/>
    </row>
    <row r="1887" spans="6:6" x14ac:dyDescent="0.3">
      <c r="F1887" s="7"/>
    </row>
    <row r="1888" spans="6:6" x14ac:dyDescent="0.3">
      <c r="F1888" s="7"/>
    </row>
    <row r="1889" spans="6:6" x14ac:dyDescent="0.3">
      <c r="F1889" s="7"/>
    </row>
    <row r="1890" spans="6:6" x14ac:dyDescent="0.3">
      <c r="F1890" s="7"/>
    </row>
    <row r="1891" spans="6:6" x14ac:dyDescent="0.3">
      <c r="F1891" s="7"/>
    </row>
    <row r="1892" spans="6:6" x14ac:dyDescent="0.3">
      <c r="F1892" s="7"/>
    </row>
    <row r="1893" spans="6:6" x14ac:dyDescent="0.3">
      <c r="F1893" s="7"/>
    </row>
    <row r="1894" spans="6:6" x14ac:dyDescent="0.3">
      <c r="F1894" s="7"/>
    </row>
    <row r="1895" spans="6:6" x14ac:dyDescent="0.3">
      <c r="F1895" s="7"/>
    </row>
    <row r="1896" spans="6:6" x14ac:dyDescent="0.3">
      <c r="F1896" s="7"/>
    </row>
    <row r="1897" spans="6:6" x14ac:dyDescent="0.3">
      <c r="F1897" s="7"/>
    </row>
    <row r="1898" spans="6:6" x14ac:dyDescent="0.3">
      <c r="F1898" s="7"/>
    </row>
    <row r="1899" spans="6:6" x14ac:dyDescent="0.3">
      <c r="F1899" s="7"/>
    </row>
    <row r="1900" spans="6:6" x14ac:dyDescent="0.3">
      <c r="F1900" s="7"/>
    </row>
    <row r="1901" spans="6:6" x14ac:dyDescent="0.3">
      <c r="F1901" s="7"/>
    </row>
    <row r="1902" spans="6:6" x14ac:dyDescent="0.3">
      <c r="F1902" s="7"/>
    </row>
    <row r="1903" spans="6:6" x14ac:dyDescent="0.3">
      <c r="F1903" s="7"/>
    </row>
    <row r="1904" spans="6:6" x14ac:dyDescent="0.3">
      <c r="F1904" s="7"/>
    </row>
    <row r="1905" spans="6:6" x14ac:dyDescent="0.3">
      <c r="F1905" s="7"/>
    </row>
    <row r="1906" spans="6:6" x14ac:dyDescent="0.3">
      <c r="F1906" s="7"/>
    </row>
    <row r="1907" spans="6:6" x14ac:dyDescent="0.3">
      <c r="F1907" s="7"/>
    </row>
    <row r="1908" spans="6:6" x14ac:dyDescent="0.3">
      <c r="F1908" s="7"/>
    </row>
    <row r="1909" spans="6:6" x14ac:dyDescent="0.3">
      <c r="F1909" s="7"/>
    </row>
    <row r="1910" spans="6:6" x14ac:dyDescent="0.3">
      <c r="F1910" s="7"/>
    </row>
    <row r="1911" spans="6:6" x14ac:dyDescent="0.3">
      <c r="F1911" s="7"/>
    </row>
    <row r="1912" spans="6:6" x14ac:dyDescent="0.3">
      <c r="F1912" s="7"/>
    </row>
    <row r="1913" spans="6:6" x14ac:dyDescent="0.3">
      <c r="F1913" s="7"/>
    </row>
    <row r="1914" spans="6:6" x14ac:dyDescent="0.3">
      <c r="F1914" s="7"/>
    </row>
    <row r="1915" spans="6:6" x14ac:dyDescent="0.3">
      <c r="F1915" s="7"/>
    </row>
    <row r="1916" spans="6:6" x14ac:dyDescent="0.3">
      <c r="F1916" s="7"/>
    </row>
    <row r="1917" spans="6:6" x14ac:dyDescent="0.3">
      <c r="F1917" s="7"/>
    </row>
    <row r="1918" spans="6:6" x14ac:dyDescent="0.3">
      <c r="F1918" s="7"/>
    </row>
    <row r="1919" spans="6:6" x14ac:dyDescent="0.3">
      <c r="F1919" s="7"/>
    </row>
    <row r="1920" spans="6:6" x14ac:dyDescent="0.3">
      <c r="F1920" s="7"/>
    </row>
    <row r="1921" spans="6:6" x14ac:dyDescent="0.3">
      <c r="F1921" s="7"/>
    </row>
    <row r="1922" spans="6:6" x14ac:dyDescent="0.3">
      <c r="F1922" s="7"/>
    </row>
    <row r="1923" spans="6:6" x14ac:dyDescent="0.3">
      <c r="F1923" s="7"/>
    </row>
    <row r="1924" spans="6:6" x14ac:dyDescent="0.3">
      <c r="F1924" s="7"/>
    </row>
    <row r="1925" spans="6:6" x14ac:dyDescent="0.3">
      <c r="F1925" s="7"/>
    </row>
    <row r="1926" spans="6:6" x14ac:dyDescent="0.3">
      <c r="F1926" s="7"/>
    </row>
    <row r="1927" spans="6:6" x14ac:dyDescent="0.3">
      <c r="F1927" s="7"/>
    </row>
    <row r="1928" spans="6:6" x14ac:dyDescent="0.3">
      <c r="F1928" s="7"/>
    </row>
    <row r="1929" spans="6:6" x14ac:dyDescent="0.3">
      <c r="F1929" s="7"/>
    </row>
    <row r="1930" spans="6:6" x14ac:dyDescent="0.3">
      <c r="F1930" s="7"/>
    </row>
    <row r="1931" spans="6:6" x14ac:dyDescent="0.3">
      <c r="F1931" s="7"/>
    </row>
    <row r="1932" spans="6:6" x14ac:dyDescent="0.3">
      <c r="F1932" s="7"/>
    </row>
    <row r="1933" spans="6:6" x14ac:dyDescent="0.3">
      <c r="F1933" s="7"/>
    </row>
    <row r="1934" spans="6:6" x14ac:dyDescent="0.3">
      <c r="F1934" s="7"/>
    </row>
    <row r="1935" spans="6:6" x14ac:dyDescent="0.3">
      <c r="F1935" s="7"/>
    </row>
    <row r="1936" spans="6:6" x14ac:dyDescent="0.3">
      <c r="F1936" s="7"/>
    </row>
    <row r="1937" spans="6:6" x14ac:dyDescent="0.3">
      <c r="F1937" s="7"/>
    </row>
    <row r="1938" spans="6:6" x14ac:dyDescent="0.3">
      <c r="F1938" s="7"/>
    </row>
    <row r="1939" spans="6:6" x14ac:dyDescent="0.3">
      <c r="F1939" s="7"/>
    </row>
    <row r="1940" spans="6:6" x14ac:dyDescent="0.3">
      <c r="F1940" s="7"/>
    </row>
    <row r="1941" spans="6:6" x14ac:dyDescent="0.3">
      <c r="F1941" s="7"/>
    </row>
    <row r="1942" spans="6:6" x14ac:dyDescent="0.3">
      <c r="F1942" s="7"/>
    </row>
    <row r="1943" spans="6:6" x14ac:dyDescent="0.3">
      <c r="F1943" s="7"/>
    </row>
    <row r="1944" spans="6:6" x14ac:dyDescent="0.3">
      <c r="F1944" s="7"/>
    </row>
    <row r="1945" spans="6:6" x14ac:dyDescent="0.3">
      <c r="F1945" s="7"/>
    </row>
    <row r="1946" spans="6:6" x14ac:dyDescent="0.3">
      <c r="F1946" s="7"/>
    </row>
    <row r="1947" spans="6:6" x14ac:dyDescent="0.3">
      <c r="F1947" s="7"/>
    </row>
    <row r="1948" spans="6:6" x14ac:dyDescent="0.3">
      <c r="F1948" s="7"/>
    </row>
    <row r="1949" spans="6:6" x14ac:dyDescent="0.3">
      <c r="F1949" s="7"/>
    </row>
    <row r="1950" spans="6:6" x14ac:dyDescent="0.3">
      <c r="F1950" s="7"/>
    </row>
    <row r="1951" spans="6:6" x14ac:dyDescent="0.3">
      <c r="F1951" s="7"/>
    </row>
    <row r="1952" spans="6:6" x14ac:dyDescent="0.3">
      <c r="F1952" s="7"/>
    </row>
    <row r="1953" spans="6:6" x14ac:dyDescent="0.3">
      <c r="F1953" s="7"/>
    </row>
    <row r="1954" spans="6:6" x14ac:dyDescent="0.3">
      <c r="F1954" s="7"/>
    </row>
    <row r="1955" spans="6:6" x14ac:dyDescent="0.3">
      <c r="F1955" s="7"/>
    </row>
    <row r="1956" spans="6:6" x14ac:dyDescent="0.3">
      <c r="F1956" s="7"/>
    </row>
    <row r="1957" spans="6:6" x14ac:dyDescent="0.3">
      <c r="F1957" s="7"/>
    </row>
    <row r="1958" spans="6:6" x14ac:dyDescent="0.3">
      <c r="F1958" s="7"/>
    </row>
    <row r="1959" spans="6:6" x14ac:dyDescent="0.3">
      <c r="F1959" s="7"/>
    </row>
    <row r="1960" spans="6:6" x14ac:dyDescent="0.3">
      <c r="F1960" s="7"/>
    </row>
    <row r="1961" spans="6:6" x14ac:dyDescent="0.3">
      <c r="F1961" s="7"/>
    </row>
    <row r="1962" spans="6:6" x14ac:dyDescent="0.3">
      <c r="F1962" s="7"/>
    </row>
    <row r="1963" spans="6:6" x14ac:dyDescent="0.3">
      <c r="F1963" s="7"/>
    </row>
    <row r="1964" spans="6:6" x14ac:dyDescent="0.3">
      <c r="F1964" s="7"/>
    </row>
    <row r="1965" spans="6:6" x14ac:dyDescent="0.3">
      <c r="F1965" s="7"/>
    </row>
    <row r="1966" spans="6:6" x14ac:dyDescent="0.3">
      <c r="F1966" s="7"/>
    </row>
    <row r="1967" spans="6:6" x14ac:dyDescent="0.3">
      <c r="F1967" s="7"/>
    </row>
    <row r="1968" spans="6:6" x14ac:dyDescent="0.3">
      <c r="F1968" s="7"/>
    </row>
    <row r="1969" spans="6:6" x14ac:dyDescent="0.3">
      <c r="F1969" s="7"/>
    </row>
    <row r="1970" spans="6:6" x14ac:dyDescent="0.3">
      <c r="F1970" s="7"/>
    </row>
    <row r="1971" spans="6:6" x14ac:dyDescent="0.3">
      <c r="F1971" s="7"/>
    </row>
    <row r="1972" spans="6:6" x14ac:dyDescent="0.3">
      <c r="F1972" s="7"/>
    </row>
    <row r="1973" spans="6:6" x14ac:dyDescent="0.3">
      <c r="F1973" s="7"/>
    </row>
    <row r="1974" spans="6:6" x14ac:dyDescent="0.3">
      <c r="F1974" s="7"/>
    </row>
    <row r="1975" spans="6:6" x14ac:dyDescent="0.3">
      <c r="F1975" s="7"/>
    </row>
    <row r="1976" spans="6:6" x14ac:dyDescent="0.3">
      <c r="F1976" s="7"/>
    </row>
    <row r="1977" spans="6:6" x14ac:dyDescent="0.3">
      <c r="F1977" s="7"/>
    </row>
    <row r="1978" spans="6:6" x14ac:dyDescent="0.3">
      <c r="F1978" s="7"/>
    </row>
    <row r="1979" spans="6:6" x14ac:dyDescent="0.3">
      <c r="F1979" s="7"/>
    </row>
    <row r="1980" spans="6:6" x14ac:dyDescent="0.3">
      <c r="F1980" s="7"/>
    </row>
    <row r="1981" spans="6:6" x14ac:dyDescent="0.3">
      <c r="F1981" s="7"/>
    </row>
    <row r="1982" spans="6:6" x14ac:dyDescent="0.3">
      <c r="F1982" s="7"/>
    </row>
    <row r="1983" spans="6:6" x14ac:dyDescent="0.3">
      <c r="F1983" s="7"/>
    </row>
    <row r="1984" spans="6:6" x14ac:dyDescent="0.3">
      <c r="F1984" s="7"/>
    </row>
    <row r="1985" spans="6:6" x14ac:dyDescent="0.3">
      <c r="F1985" s="7"/>
    </row>
    <row r="1986" spans="6:6" x14ac:dyDescent="0.3">
      <c r="F1986" s="7"/>
    </row>
    <row r="1987" spans="6:6" x14ac:dyDescent="0.3">
      <c r="F1987" s="7"/>
    </row>
    <row r="1988" spans="6:6" x14ac:dyDescent="0.3">
      <c r="F1988" s="7"/>
    </row>
    <row r="1989" spans="6:6" x14ac:dyDescent="0.3">
      <c r="F1989" s="7"/>
    </row>
    <row r="1990" spans="6:6" x14ac:dyDescent="0.3">
      <c r="F1990" s="7"/>
    </row>
    <row r="1991" spans="6:6" x14ac:dyDescent="0.3">
      <c r="F1991" s="7"/>
    </row>
    <row r="1992" spans="6:6" x14ac:dyDescent="0.3">
      <c r="F1992" s="7"/>
    </row>
    <row r="1993" spans="6:6" x14ac:dyDescent="0.3">
      <c r="F1993" s="7"/>
    </row>
    <row r="1994" spans="6:6" x14ac:dyDescent="0.3">
      <c r="F1994" s="7"/>
    </row>
    <row r="1995" spans="6:6" x14ac:dyDescent="0.3">
      <c r="F1995" s="7"/>
    </row>
    <row r="1996" spans="6:6" x14ac:dyDescent="0.3">
      <c r="F1996" s="7"/>
    </row>
    <row r="1997" spans="6:6" x14ac:dyDescent="0.3">
      <c r="F1997" s="7"/>
    </row>
    <row r="1998" spans="6:6" x14ac:dyDescent="0.3">
      <c r="F1998" s="7"/>
    </row>
    <row r="1999" spans="6:6" x14ac:dyDescent="0.3">
      <c r="F1999" s="7"/>
    </row>
    <row r="2000" spans="6:6" x14ac:dyDescent="0.3">
      <c r="F2000" s="7"/>
    </row>
    <row r="2001" spans="6:6" x14ac:dyDescent="0.3">
      <c r="F2001" s="7"/>
    </row>
    <row r="2002" spans="6:6" x14ac:dyDescent="0.3">
      <c r="F2002" s="7"/>
    </row>
    <row r="2003" spans="6:6" x14ac:dyDescent="0.3">
      <c r="F2003" s="7"/>
    </row>
    <row r="2004" spans="6:6" x14ac:dyDescent="0.3">
      <c r="F2004" s="7"/>
    </row>
    <row r="2005" spans="6:6" x14ac:dyDescent="0.3">
      <c r="F2005" s="7"/>
    </row>
    <row r="2006" spans="6:6" x14ac:dyDescent="0.3">
      <c r="F2006" s="7"/>
    </row>
    <row r="2007" spans="6:6" x14ac:dyDescent="0.3">
      <c r="F2007" s="7"/>
    </row>
    <row r="2008" spans="6:6" x14ac:dyDescent="0.3">
      <c r="F2008" s="7"/>
    </row>
    <row r="2009" spans="6:6" x14ac:dyDescent="0.3">
      <c r="F2009" s="7"/>
    </row>
    <row r="2010" spans="6:6" x14ac:dyDescent="0.3">
      <c r="F2010" s="7"/>
    </row>
    <row r="2011" spans="6:6" x14ac:dyDescent="0.3">
      <c r="F2011" s="7"/>
    </row>
    <row r="2012" spans="6:6" x14ac:dyDescent="0.3">
      <c r="F2012" s="7"/>
    </row>
    <row r="2013" spans="6:6" x14ac:dyDescent="0.3">
      <c r="F2013" s="7"/>
    </row>
    <row r="2014" spans="6:6" x14ac:dyDescent="0.3">
      <c r="F2014" s="7"/>
    </row>
    <row r="2015" spans="6:6" x14ac:dyDescent="0.3">
      <c r="F2015" s="7"/>
    </row>
    <row r="2016" spans="6:6" x14ac:dyDescent="0.3">
      <c r="F2016" s="7"/>
    </row>
    <row r="2017" spans="6:6" x14ac:dyDescent="0.3">
      <c r="F2017" s="7"/>
    </row>
    <row r="2018" spans="6:6" x14ac:dyDescent="0.3">
      <c r="F2018" s="7"/>
    </row>
    <row r="2019" spans="6:6" x14ac:dyDescent="0.3">
      <c r="F2019" s="7"/>
    </row>
    <row r="2020" spans="6:6" x14ac:dyDescent="0.3">
      <c r="F2020" s="7"/>
    </row>
    <row r="2021" spans="6:6" x14ac:dyDescent="0.3">
      <c r="F2021" s="7"/>
    </row>
    <row r="2022" spans="6:6" x14ac:dyDescent="0.3">
      <c r="F2022" s="7"/>
    </row>
    <row r="2023" spans="6:6" x14ac:dyDescent="0.3">
      <c r="F2023" s="7"/>
    </row>
    <row r="2024" spans="6:6" x14ac:dyDescent="0.3">
      <c r="F2024" s="7"/>
    </row>
    <row r="2025" spans="6:6" x14ac:dyDescent="0.3">
      <c r="F2025" s="7"/>
    </row>
    <row r="2026" spans="6:6" x14ac:dyDescent="0.3">
      <c r="F2026" s="7"/>
    </row>
    <row r="2027" spans="6:6" x14ac:dyDescent="0.3">
      <c r="F2027" s="7"/>
    </row>
    <row r="2028" spans="6:6" x14ac:dyDescent="0.3">
      <c r="F2028" s="7"/>
    </row>
    <row r="2029" spans="6:6" x14ac:dyDescent="0.3">
      <c r="F2029" s="7"/>
    </row>
    <row r="2030" spans="6:6" x14ac:dyDescent="0.3">
      <c r="F2030" s="7"/>
    </row>
    <row r="2031" spans="6:6" x14ac:dyDescent="0.3">
      <c r="F2031" s="7"/>
    </row>
    <row r="2032" spans="6:6" x14ac:dyDescent="0.3">
      <c r="F2032" s="7"/>
    </row>
    <row r="2033" spans="6:6" x14ac:dyDescent="0.3">
      <c r="F2033" s="7"/>
    </row>
    <row r="2034" spans="6:6" x14ac:dyDescent="0.3">
      <c r="F2034" s="7"/>
    </row>
    <row r="2035" spans="6:6" x14ac:dyDescent="0.3">
      <c r="F2035" s="7"/>
    </row>
    <row r="2036" spans="6:6" x14ac:dyDescent="0.3">
      <c r="F2036" s="7"/>
    </row>
    <row r="2037" spans="6:6" x14ac:dyDescent="0.3">
      <c r="F2037" s="7"/>
    </row>
    <row r="2038" spans="6:6" x14ac:dyDescent="0.3">
      <c r="F2038" s="7"/>
    </row>
    <row r="2039" spans="6:6" x14ac:dyDescent="0.3">
      <c r="F2039" s="7"/>
    </row>
    <row r="2040" spans="6:6" x14ac:dyDescent="0.3">
      <c r="F2040" s="7"/>
    </row>
    <row r="2041" spans="6:6" x14ac:dyDescent="0.3">
      <c r="F2041" s="7"/>
    </row>
    <row r="2042" spans="6:6" x14ac:dyDescent="0.3">
      <c r="F2042" s="7"/>
    </row>
    <row r="2043" spans="6:6" x14ac:dyDescent="0.3">
      <c r="F2043" s="7"/>
    </row>
    <row r="2044" spans="6:6" x14ac:dyDescent="0.3">
      <c r="F2044" s="7"/>
    </row>
    <row r="2045" spans="6:6" x14ac:dyDescent="0.3">
      <c r="F2045" s="7"/>
    </row>
    <row r="2046" spans="6:6" x14ac:dyDescent="0.3">
      <c r="F2046" s="7"/>
    </row>
    <row r="2047" spans="6:6" x14ac:dyDescent="0.3">
      <c r="F2047" s="7"/>
    </row>
    <row r="2048" spans="6:6" x14ac:dyDescent="0.3">
      <c r="F2048" s="7"/>
    </row>
    <row r="2049" spans="6:6" x14ac:dyDescent="0.3">
      <c r="F2049" s="7"/>
    </row>
    <row r="2050" spans="6:6" x14ac:dyDescent="0.3">
      <c r="F2050" s="7"/>
    </row>
    <row r="2051" spans="6:6" x14ac:dyDescent="0.3">
      <c r="F2051" s="7"/>
    </row>
    <row r="2052" spans="6:6" x14ac:dyDescent="0.3">
      <c r="F2052" s="7"/>
    </row>
    <row r="2053" spans="6:6" x14ac:dyDescent="0.3">
      <c r="F2053" s="7"/>
    </row>
    <row r="2054" spans="6:6" x14ac:dyDescent="0.3">
      <c r="F2054" s="7"/>
    </row>
    <row r="2055" spans="6:6" x14ac:dyDescent="0.3">
      <c r="F2055" s="7"/>
    </row>
    <row r="2056" spans="6:6" x14ac:dyDescent="0.3">
      <c r="F2056" s="7"/>
    </row>
    <row r="2057" spans="6:6" x14ac:dyDescent="0.3">
      <c r="F2057" s="7"/>
    </row>
    <row r="2058" spans="6:6" x14ac:dyDescent="0.3">
      <c r="F2058" s="7"/>
    </row>
    <row r="2059" spans="6:6" x14ac:dyDescent="0.3">
      <c r="F2059" s="7"/>
    </row>
    <row r="2060" spans="6:6" x14ac:dyDescent="0.3">
      <c r="F2060" s="7"/>
    </row>
    <row r="2061" spans="6:6" x14ac:dyDescent="0.3">
      <c r="F2061" s="7"/>
    </row>
    <row r="2062" spans="6:6" x14ac:dyDescent="0.3">
      <c r="F2062" s="7"/>
    </row>
    <row r="2063" spans="6:6" x14ac:dyDescent="0.3">
      <c r="F2063" s="7"/>
    </row>
    <row r="2064" spans="6:6" x14ac:dyDescent="0.3">
      <c r="F2064" s="7"/>
    </row>
    <row r="2065" spans="6:6" x14ac:dyDescent="0.3">
      <c r="F2065" s="7"/>
    </row>
    <row r="2066" spans="6:6" x14ac:dyDescent="0.3">
      <c r="F2066" s="7"/>
    </row>
    <row r="2067" spans="6:6" x14ac:dyDescent="0.3">
      <c r="F2067" s="7"/>
    </row>
    <row r="2068" spans="6:6" x14ac:dyDescent="0.3">
      <c r="F2068" s="7"/>
    </row>
    <row r="2069" spans="6:6" x14ac:dyDescent="0.3">
      <c r="F2069" s="7"/>
    </row>
    <row r="2070" spans="6:6" x14ac:dyDescent="0.3">
      <c r="F2070" s="7"/>
    </row>
    <row r="2071" spans="6:6" x14ac:dyDescent="0.3">
      <c r="F2071" s="7"/>
    </row>
    <row r="2072" spans="6:6" x14ac:dyDescent="0.3">
      <c r="F2072" s="7"/>
    </row>
    <row r="2073" spans="6:6" x14ac:dyDescent="0.3">
      <c r="F2073" s="7"/>
    </row>
    <row r="2074" spans="6:6" x14ac:dyDescent="0.3">
      <c r="F2074" s="7"/>
    </row>
    <row r="2075" spans="6:6" x14ac:dyDescent="0.3">
      <c r="F2075" s="7"/>
    </row>
    <row r="2076" spans="6:6" x14ac:dyDescent="0.3">
      <c r="F2076" s="7"/>
    </row>
    <row r="2077" spans="6:6" x14ac:dyDescent="0.3">
      <c r="F2077" s="7"/>
    </row>
    <row r="2078" spans="6:6" x14ac:dyDescent="0.3">
      <c r="F2078" s="7"/>
    </row>
    <row r="2079" spans="6:6" x14ac:dyDescent="0.3">
      <c r="F2079" s="7"/>
    </row>
    <row r="2080" spans="6:6" x14ac:dyDescent="0.3">
      <c r="F2080" s="7"/>
    </row>
    <row r="2081" spans="6:6" x14ac:dyDescent="0.3">
      <c r="F2081" s="7"/>
    </row>
    <row r="2082" spans="6:6" x14ac:dyDescent="0.3">
      <c r="F2082" s="7"/>
    </row>
    <row r="2083" spans="6:6" x14ac:dyDescent="0.3">
      <c r="F2083" s="7"/>
    </row>
    <row r="2084" spans="6:6" x14ac:dyDescent="0.3">
      <c r="F2084" s="7"/>
    </row>
    <row r="2085" spans="6:6" x14ac:dyDescent="0.3">
      <c r="F2085" s="7"/>
    </row>
    <row r="2086" spans="6:6" x14ac:dyDescent="0.3">
      <c r="F2086" s="7"/>
    </row>
    <row r="2087" spans="6:6" x14ac:dyDescent="0.3">
      <c r="F2087" s="7"/>
    </row>
    <row r="2088" spans="6:6" x14ac:dyDescent="0.3">
      <c r="F2088" s="7"/>
    </row>
    <row r="2089" spans="6:6" x14ac:dyDescent="0.3">
      <c r="F2089" s="7"/>
    </row>
    <row r="2090" spans="6:6" x14ac:dyDescent="0.3">
      <c r="F2090" s="7"/>
    </row>
    <row r="2091" spans="6:6" x14ac:dyDescent="0.3">
      <c r="F2091" s="7"/>
    </row>
    <row r="2092" spans="6:6" x14ac:dyDescent="0.3">
      <c r="F2092" s="7"/>
    </row>
    <row r="2093" spans="6:6" x14ac:dyDescent="0.3">
      <c r="F2093" s="7"/>
    </row>
    <row r="2094" spans="6:6" x14ac:dyDescent="0.3">
      <c r="F2094" s="7"/>
    </row>
    <row r="2095" spans="6:6" x14ac:dyDescent="0.3">
      <c r="F2095" s="7"/>
    </row>
    <row r="2096" spans="6:6" x14ac:dyDescent="0.3">
      <c r="F2096" s="7"/>
    </row>
    <row r="2097" spans="6:6" x14ac:dyDescent="0.3">
      <c r="F2097" s="7"/>
    </row>
    <row r="2098" spans="6:6" x14ac:dyDescent="0.3">
      <c r="F2098" s="7"/>
    </row>
    <row r="2099" spans="6:6" x14ac:dyDescent="0.3">
      <c r="F2099" s="7"/>
    </row>
    <row r="2100" spans="6:6" x14ac:dyDescent="0.3">
      <c r="F2100" s="7"/>
    </row>
    <row r="2101" spans="6:6" x14ac:dyDescent="0.3">
      <c r="F2101" s="7"/>
    </row>
    <row r="2102" spans="6:6" x14ac:dyDescent="0.3">
      <c r="F2102" s="7"/>
    </row>
    <row r="2103" spans="6:6" x14ac:dyDescent="0.3">
      <c r="F2103" s="7"/>
    </row>
    <row r="2104" spans="6:6" x14ac:dyDescent="0.3">
      <c r="F2104" s="7"/>
    </row>
    <row r="2105" spans="6:6" x14ac:dyDescent="0.3">
      <c r="F2105" s="7"/>
    </row>
    <row r="2106" spans="6:6" x14ac:dyDescent="0.3">
      <c r="F2106" s="7"/>
    </row>
    <row r="2107" spans="6:6" x14ac:dyDescent="0.3">
      <c r="F2107" s="7"/>
    </row>
    <row r="2108" spans="6:6" x14ac:dyDescent="0.3">
      <c r="F2108" s="7"/>
    </row>
    <row r="2109" spans="6:6" x14ac:dyDescent="0.3">
      <c r="F2109" s="7"/>
    </row>
    <row r="2110" spans="6:6" x14ac:dyDescent="0.3">
      <c r="F2110" s="7"/>
    </row>
    <row r="2111" spans="6:6" x14ac:dyDescent="0.3">
      <c r="F2111" s="7"/>
    </row>
    <row r="2112" spans="6:6" x14ac:dyDescent="0.3">
      <c r="F2112" s="7"/>
    </row>
    <row r="2113" spans="6:6" x14ac:dyDescent="0.3">
      <c r="F2113" s="7"/>
    </row>
    <row r="2114" spans="6:6" x14ac:dyDescent="0.3">
      <c r="F2114" s="7"/>
    </row>
    <row r="2115" spans="6:6" x14ac:dyDescent="0.3">
      <c r="F2115" s="7"/>
    </row>
    <row r="2116" spans="6:6" x14ac:dyDescent="0.3">
      <c r="F2116" s="7"/>
    </row>
    <row r="2117" spans="6:6" x14ac:dyDescent="0.3">
      <c r="F2117" s="7"/>
    </row>
    <row r="2118" spans="6:6" x14ac:dyDescent="0.3">
      <c r="F2118" s="7"/>
    </row>
    <row r="2119" spans="6:6" x14ac:dyDescent="0.3">
      <c r="F2119" s="7"/>
    </row>
    <row r="2120" spans="6:6" x14ac:dyDescent="0.3">
      <c r="F2120" s="7"/>
    </row>
    <row r="2121" spans="6:6" x14ac:dyDescent="0.3">
      <c r="F2121" s="7"/>
    </row>
    <row r="2122" spans="6:6" x14ac:dyDescent="0.3">
      <c r="F2122" s="7"/>
    </row>
    <row r="2123" spans="6:6" x14ac:dyDescent="0.3">
      <c r="F2123" s="7"/>
    </row>
    <row r="2124" spans="6:6" x14ac:dyDescent="0.3">
      <c r="F2124" s="7"/>
    </row>
    <row r="2125" spans="6:6" x14ac:dyDescent="0.3">
      <c r="F2125" s="7"/>
    </row>
    <row r="2126" spans="6:6" x14ac:dyDescent="0.3">
      <c r="F2126" s="7"/>
    </row>
    <row r="2127" spans="6:6" x14ac:dyDescent="0.3">
      <c r="F2127" s="7"/>
    </row>
    <row r="2128" spans="6:6" x14ac:dyDescent="0.3">
      <c r="F2128" s="7"/>
    </row>
    <row r="2129" spans="6:6" x14ac:dyDescent="0.3">
      <c r="F2129" s="7"/>
    </row>
    <row r="2130" spans="6:6" x14ac:dyDescent="0.3">
      <c r="F2130" s="7"/>
    </row>
    <row r="2131" spans="6:6" x14ac:dyDescent="0.3">
      <c r="F2131" s="7"/>
    </row>
    <row r="2132" spans="6:6" x14ac:dyDescent="0.3">
      <c r="F2132" s="7"/>
    </row>
    <row r="2133" spans="6:6" x14ac:dyDescent="0.3">
      <c r="F2133" s="7"/>
    </row>
    <row r="2134" spans="6:6" x14ac:dyDescent="0.3">
      <c r="F2134" s="7"/>
    </row>
    <row r="2135" spans="6:6" x14ac:dyDescent="0.3">
      <c r="F2135" s="7"/>
    </row>
    <row r="2136" spans="6:6" x14ac:dyDescent="0.3">
      <c r="F2136" s="7"/>
    </row>
    <row r="2137" spans="6:6" x14ac:dyDescent="0.3">
      <c r="F2137" s="7"/>
    </row>
    <row r="2138" spans="6:6" x14ac:dyDescent="0.3">
      <c r="F2138" s="7"/>
    </row>
    <row r="2139" spans="6:6" x14ac:dyDescent="0.3">
      <c r="F2139" s="7"/>
    </row>
    <row r="2140" spans="6:6" x14ac:dyDescent="0.3">
      <c r="F2140" s="7"/>
    </row>
    <row r="2141" spans="6:6" x14ac:dyDescent="0.3">
      <c r="F2141" s="7"/>
    </row>
    <row r="2142" spans="6:6" x14ac:dyDescent="0.3">
      <c r="F2142" s="7"/>
    </row>
    <row r="2143" spans="6:6" x14ac:dyDescent="0.3">
      <c r="F2143" s="7"/>
    </row>
    <row r="2144" spans="6:6" x14ac:dyDescent="0.3">
      <c r="F2144" s="7"/>
    </row>
    <row r="2145" spans="6:6" x14ac:dyDescent="0.3">
      <c r="F2145" s="7"/>
    </row>
    <row r="2146" spans="6:6" x14ac:dyDescent="0.3">
      <c r="F2146" s="7"/>
    </row>
    <row r="2147" spans="6:6" x14ac:dyDescent="0.3">
      <c r="F2147" s="7"/>
    </row>
    <row r="2148" spans="6:6" x14ac:dyDescent="0.3">
      <c r="F2148" s="7"/>
    </row>
    <row r="2149" spans="6:6" x14ac:dyDescent="0.3">
      <c r="F2149" s="7"/>
    </row>
    <row r="2150" spans="6:6" x14ac:dyDescent="0.3">
      <c r="F2150" s="7"/>
    </row>
    <row r="2151" spans="6:6" x14ac:dyDescent="0.3">
      <c r="F2151" s="7"/>
    </row>
    <row r="2152" spans="6:6" x14ac:dyDescent="0.3">
      <c r="F2152" s="7"/>
    </row>
    <row r="2153" spans="6:6" x14ac:dyDescent="0.3">
      <c r="F2153" s="7"/>
    </row>
    <row r="2154" spans="6:6" x14ac:dyDescent="0.3">
      <c r="F2154" s="7"/>
    </row>
    <row r="2155" spans="6:6" x14ac:dyDescent="0.3">
      <c r="F2155" s="7"/>
    </row>
    <row r="2156" spans="6:6" x14ac:dyDescent="0.3">
      <c r="F2156" s="7"/>
    </row>
    <row r="2157" spans="6:6" x14ac:dyDescent="0.3">
      <c r="F2157" s="7"/>
    </row>
    <row r="2158" spans="6:6" x14ac:dyDescent="0.3">
      <c r="F2158" s="7"/>
    </row>
    <row r="2159" spans="6:6" x14ac:dyDescent="0.3">
      <c r="F2159" s="7"/>
    </row>
    <row r="2160" spans="6:6" x14ac:dyDescent="0.3">
      <c r="F2160" s="7"/>
    </row>
    <row r="2161" spans="6:6" x14ac:dyDescent="0.3">
      <c r="F2161" s="7"/>
    </row>
    <row r="2162" spans="6:6" x14ac:dyDescent="0.3">
      <c r="F2162" s="7"/>
    </row>
    <row r="2163" spans="6:6" x14ac:dyDescent="0.3">
      <c r="F2163" s="7"/>
    </row>
    <row r="2164" spans="6:6" x14ac:dyDescent="0.3">
      <c r="F2164" s="7"/>
    </row>
    <row r="2165" spans="6:6" x14ac:dyDescent="0.3">
      <c r="F2165" s="7"/>
    </row>
    <row r="2166" spans="6:6" x14ac:dyDescent="0.3">
      <c r="F2166" s="7"/>
    </row>
    <row r="2167" spans="6:6" x14ac:dyDescent="0.3">
      <c r="F2167" s="7"/>
    </row>
    <row r="2168" spans="6:6" x14ac:dyDescent="0.3">
      <c r="F2168" s="7"/>
    </row>
    <row r="2169" spans="6:6" x14ac:dyDescent="0.3">
      <c r="F2169" s="7"/>
    </row>
    <row r="2170" spans="6:6" x14ac:dyDescent="0.3">
      <c r="F2170" s="7"/>
    </row>
    <row r="2171" spans="6:6" x14ac:dyDescent="0.3">
      <c r="F2171" s="7"/>
    </row>
    <row r="2172" spans="6:6" x14ac:dyDescent="0.3">
      <c r="F2172" s="7"/>
    </row>
    <row r="2173" spans="6:6" x14ac:dyDescent="0.3">
      <c r="F2173" s="7"/>
    </row>
    <row r="2174" spans="6:6" x14ac:dyDescent="0.3">
      <c r="F2174" s="7"/>
    </row>
    <row r="2175" spans="6:6" x14ac:dyDescent="0.3">
      <c r="F2175" s="7"/>
    </row>
    <row r="2176" spans="6:6" x14ac:dyDescent="0.3">
      <c r="F2176" s="7"/>
    </row>
    <row r="2177" spans="6:6" x14ac:dyDescent="0.3">
      <c r="F2177" s="7"/>
    </row>
    <row r="2178" spans="6:6" x14ac:dyDescent="0.3">
      <c r="F2178" s="7"/>
    </row>
    <row r="2179" spans="6:6" x14ac:dyDescent="0.3">
      <c r="F2179" s="7"/>
    </row>
    <row r="2180" spans="6:6" x14ac:dyDescent="0.3">
      <c r="F2180" s="7"/>
    </row>
    <row r="2181" spans="6:6" x14ac:dyDescent="0.3">
      <c r="F2181" s="7"/>
    </row>
    <row r="2182" spans="6:6" x14ac:dyDescent="0.3">
      <c r="F2182" s="7"/>
    </row>
    <row r="2183" spans="6:6" x14ac:dyDescent="0.3">
      <c r="F2183" s="7"/>
    </row>
    <row r="2184" spans="6:6" x14ac:dyDescent="0.3">
      <c r="F2184" s="7"/>
    </row>
    <row r="2185" spans="6:6" x14ac:dyDescent="0.3">
      <c r="F2185" s="7"/>
    </row>
    <row r="2186" spans="6:6" x14ac:dyDescent="0.3">
      <c r="F2186" s="7"/>
    </row>
    <row r="2187" spans="6:6" x14ac:dyDescent="0.3">
      <c r="F2187" s="7"/>
    </row>
    <row r="2188" spans="6:6" x14ac:dyDescent="0.3">
      <c r="F2188" s="7"/>
    </row>
    <row r="2189" spans="6:6" x14ac:dyDescent="0.3">
      <c r="F2189" s="7"/>
    </row>
    <row r="2190" spans="6:6" x14ac:dyDescent="0.3">
      <c r="F2190" s="7"/>
    </row>
    <row r="2191" spans="6:6" x14ac:dyDescent="0.3">
      <c r="F2191" s="7"/>
    </row>
    <row r="2192" spans="6:6" x14ac:dyDescent="0.3">
      <c r="F2192" s="7"/>
    </row>
    <row r="2193" spans="6:6" x14ac:dyDescent="0.3">
      <c r="F2193" s="7"/>
    </row>
    <row r="2194" spans="6:6" x14ac:dyDescent="0.3">
      <c r="F2194" s="7"/>
    </row>
    <row r="2195" spans="6:6" x14ac:dyDescent="0.3">
      <c r="F2195" s="7"/>
    </row>
    <row r="2196" spans="6:6" x14ac:dyDescent="0.3">
      <c r="F2196" s="7"/>
    </row>
    <row r="2197" spans="6:6" x14ac:dyDescent="0.3">
      <c r="F2197" s="7"/>
    </row>
    <row r="2198" spans="6:6" x14ac:dyDescent="0.3">
      <c r="F2198" s="7"/>
    </row>
    <row r="2199" spans="6:6" x14ac:dyDescent="0.3">
      <c r="F2199" s="7"/>
    </row>
    <row r="2200" spans="6:6" x14ac:dyDescent="0.3">
      <c r="F2200" s="7"/>
    </row>
    <row r="2201" spans="6:6" x14ac:dyDescent="0.3">
      <c r="F2201" s="7"/>
    </row>
    <row r="2202" spans="6:6" x14ac:dyDescent="0.3">
      <c r="F2202" s="7"/>
    </row>
    <row r="2203" spans="6:6" x14ac:dyDescent="0.3">
      <c r="F2203" s="7"/>
    </row>
    <row r="2204" spans="6:6" x14ac:dyDescent="0.3">
      <c r="F2204" s="7"/>
    </row>
    <row r="2205" spans="6:6" x14ac:dyDescent="0.3">
      <c r="F2205" s="7"/>
    </row>
    <row r="2206" spans="6:6" x14ac:dyDescent="0.3">
      <c r="F2206" s="7"/>
    </row>
    <row r="2207" spans="6:6" x14ac:dyDescent="0.3">
      <c r="F2207" s="7"/>
    </row>
    <row r="2208" spans="6:6" x14ac:dyDescent="0.3">
      <c r="F2208" s="7"/>
    </row>
    <row r="2209" spans="6:6" x14ac:dyDescent="0.3">
      <c r="F2209" s="7"/>
    </row>
    <row r="2210" spans="6:6" x14ac:dyDescent="0.3">
      <c r="F2210" s="7"/>
    </row>
    <row r="2211" spans="6:6" x14ac:dyDescent="0.3">
      <c r="F2211" s="7"/>
    </row>
    <row r="2212" spans="6:6" x14ac:dyDescent="0.3">
      <c r="F2212" s="7"/>
    </row>
    <row r="2213" spans="6:6" x14ac:dyDescent="0.3">
      <c r="F2213" s="7"/>
    </row>
    <row r="2214" spans="6:6" x14ac:dyDescent="0.3">
      <c r="F2214" s="7"/>
    </row>
    <row r="2215" spans="6:6" x14ac:dyDescent="0.3">
      <c r="F2215" s="7"/>
    </row>
    <row r="2216" spans="6:6" x14ac:dyDescent="0.3">
      <c r="F2216" s="7"/>
    </row>
    <row r="2217" spans="6:6" x14ac:dyDescent="0.3">
      <c r="F2217" s="7"/>
    </row>
    <row r="2218" spans="6:6" x14ac:dyDescent="0.3">
      <c r="F2218" s="7"/>
    </row>
    <row r="2219" spans="6:6" x14ac:dyDescent="0.3">
      <c r="F2219" s="7"/>
    </row>
    <row r="2220" spans="6:6" x14ac:dyDescent="0.3">
      <c r="F2220" s="7"/>
    </row>
    <row r="2221" spans="6:6" x14ac:dyDescent="0.3">
      <c r="F2221" s="7"/>
    </row>
    <row r="2222" spans="6:6" x14ac:dyDescent="0.3">
      <c r="F2222" s="7"/>
    </row>
    <row r="2223" spans="6:6" x14ac:dyDescent="0.3">
      <c r="F2223" s="7"/>
    </row>
    <row r="2224" spans="6:6" x14ac:dyDescent="0.3">
      <c r="F2224" s="7"/>
    </row>
    <row r="2225" spans="6:6" x14ac:dyDescent="0.3">
      <c r="F2225" s="7"/>
    </row>
    <row r="2226" spans="6:6" x14ac:dyDescent="0.3">
      <c r="F2226" s="7"/>
    </row>
    <row r="2227" spans="6:6" x14ac:dyDescent="0.3">
      <c r="F2227" s="7"/>
    </row>
    <row r="2228" spans="6:6" x14ac:dyDescent="0.3">
      <c r="F2228" s="7"/>
    </row>
    <row r="2229" spans="6:6" x14ac:dyDescent="0.3">
      <c r="F2229" s="7"/>
    </row>
    <row r="2230" spans="6:6" x14ac:dyDescent="0.3">
      <c r="F2230" s="7"/>
    </row>
    <row r="2231" spans="6:6" x14ac:dyDescent="0.3">
      <c r="F2231" s="7"/>
    </row>
    <row r="2232" spans="6:6" x14ac:dyDescent="0.3">
      <c r="F2232" s="7"/>
    </row>
    <row r="2233" spans="6:6" x14ac:dyDescent="0.3">
      <c r="F2233" s="7"/>
    </row>
    <row r="2234" spans="6:6" x14ac:dyDescent="0.3">
      <c r="F2234" s="7"/>
    </row>
    <row r="2235" spans="6:6" x14ac:dyDescent="0.3">
      <c r="F2235" s="7"/>
    </row>
    <row r="2236" spans="6:6" x14ac:dyDescent="0.3">
      <c r="F2236" s="7"/>
    </row>
    <row r="2237" spans="6:6" x14ac:dyDescent="0.3">
      <c r="F2237" s="7"/>
    </row>
    <row r="2238" spans="6:6" x14ac:dyDescent="0.3">
      <c r="F2238" s="7"/>
    </row>
    <row r="2239" spans="6:6" x14ac:dyDescent="0.3">
      <c r="F2239" s="7"/>
    </row>
    <row r="2240" spans="6:6" x14ac:dyDescent="0.3">
      <c r="F2240" s="7"/>
    </row>
    <row r="2241" spans="6:6" x14ac:dyDescent="0.3">
      <c r="F2241" s="7"/>
    </row>
    <row r="2242" spans="6:6" x14ac:dyDescent="0.3">
      <c r="F2242" s="7"/>
    </row>
    <row r="2243" spans="6:6" x14ac:dyDescent="0.3">
      <c r="F2243" s="7"/>
    </row>
    <row r="2244" spans="6:6" x14ac:dyDescent="0.3">
      <c r="F2244" s="7"/>
    </row>
    <row r="2245" spans="6:6" x14ac:dyDescent="0.3">
      <c r="F2245" s="7"/>
    </row>
    <row r="2246" spans="6:6" x14ac:dyDescent="0.3">
      <c r="F2246" s="7"/>
    </row>
    <row r="2247" spans="6:6" x14ac:dyDescent="0.3">
      <c r="F2247" s="7"/>
    </row>
    <row r="2248" spans="6:6" x14ac:dyDescent="0.3">
      <c r="F2248" s="7"/>
    </row>
    <row r="2249" spans="6:6" x14ac:dyDescent="0.3">
      <c r="F2249" s="7"/>
    </row>
    <row r="2250" spans="6:6" x14ac:dyDescent="0.3">
      <c r="F2250" s="7"/>
    </row>
    <row r="2251" spans="6:6" x14ac:dyDescent="0.3">
      <c r="F2251" s="7"/>
    </row>
    <row r="2252" spans="6:6" x14ac:dyDescent="0.3">
      <c r="F2252" s="7"/>
    </row>
    <row r="2253" spans="6:6" x14ac:dyDescent="0.3">
      <c r="F2253" s="7"/>
    </row>
    <row r="2254" spans="6:6" x14ac:dyDescent="0.3">
      <c r="F2254" s="7"/>
    </row>
    <row r="2255" spans="6:6" x14ac:dyDescent="0.3">
      <c r="F2255" s="7"/>
    </row>
    <row r="2256" spans="6:6" x14ac:dyDescent="0.3">
      <c r="F2256" s="7"/>
    </row>
    <row r="2257" spans="6:6" x14ac:dyDescent="0.3">
      <c r="F2257" s="7"/>
    </row>
    <row r="2258" spans="6:6" x14ac:dyDescent="0.3">
      <c r="F2258" s="7"/>
    </row>
    <row r="2259" spans="6:6" x14ac:dyDescent="0.3">
      <c r="F2259" s="7"/>
    </row>
    <row r="2260" spans="6:6" x14ac:dyDescent="0.3">
      <c r="F2260" s="7"/>
    </row>
    <row r="2261" spans="6:6" x14ac:dyDescent="0.3">
      <c r="F2261" s="7"/>
    </row>
    <row r="2262" spans="6:6" x14ac:dyDescent="0.3">
      <c r="F2262" s="7"/>
    </row>
    <row r="2263" spans="6:6" x14ac:dyDescent="0.3">
      <c r="F2263" s="7"/>
    </row>
    <row r="2264" spans="6:6" x14ac:dyDescent="0.3">
      <c r="F2264" s="7"/>
    </row>
    <row r="2265" spans="6:6" x14ac:dyDescent="0.3">
      <c r="F2265" s="7"/>
    </row>
    <row r="2266" spans="6:6" x14ac:dyDescent="0.3">
      <c r="F2266" s="7"/>
    </row>
    <row r="2267" spans="6:6" x14ac:dyDescent="0.3">
      <c r="F2267" s="7"/>
    </row>
    <row r="2268" spans="6:6" x14ac:dyDescent="0.3">
      <c r="F2268" s="7"/>
    </row>
    <row r="2269" spans="6:6" x14ac:dyDescent="0.3">
      <c r="F2269" s="7"/>
    </row>
    <row r="2270" spans="6:6" x14ac:dyDescent="0.3">
      <c r="F2270" s="7"/>
    </row>
    <row r="2271" spans="6:6" x14ac:dyDescent="0.3">
      <c r="F2271" s="7"/>
    </row>
    <row r="2272" spans="6:6" x14ac:dyDescent="0.3">
      <c r="F2272" s="7"/>
    </row>
    <row r="2273" spans="6:6" x14ac:dyDescent="0.3">
      <c r="F2273" s="7"/>
    </row>
    <row r="2274" spans="6:6" x14ac:dyDescent="0.3">
      <c r="F2274" s="7"/>
    </row>
    <row r="2275" spans="6:6" x14ac:dyDescent="0.3">
      <c r="F2275" s="7"/>
    </row>
    <row r="2276" spans="6:6" x14ac:dyDescent="0.3">
      <c r="F2276" s="7"/>
    </row>
    <row r="2277" spans="6:6" x14ac:dyDescent="0.3">
      <c r="F2277" s="7"/>
    </row>
    <row r="2278" spans="6:6" x14ac:dyDescent="0.3">
      <c r="F2278" s="7"/>
    </row>
    <row r="2279" spans="6:6" x14ac:dyDescent="0.3">
      <c r="F2279" s="7"/>
    </row>
    <row r="2280" spans="6:6" x14ac:dyDescent="0.3">
      <c r="F2280" s="7"/>
    </row>
    <row r="2281" spans="6:6" x14ac:dyDescent="0.3">
      <c r="F2281" s="7"/>
    </row>
    <row r="2282" spans="6:6" x14ac:dyDescent="0.3">
      <c r="F2282" s="7"/>
    </row>
    <row r="2283" spans="6:6" x14ac:dyDescent="0.3">
      <c r="F2283" s="7"/>
    </row>
    <row r="2284" spans="6:6" x14ac:dyDescent="0.3">
      <c r="F2284" s="7"/>
    </row>
    <row r="2285" spans="6:6" x14ac:dyDescent="0.3">
      <c r="F2285" s="7"/>
    </row>
    <row r="2286" spans="6:6" x14ac:dyDescent="0.3">
      <c r="F2286" s="7"/>
    </row>
    <row r="2287" spans="6:6" x14ac:dyDescent="0.3">
      <c r="F2287" s="7"/>
    </row>
    <row r="2288" spans="6:6" x14ac:dyDescent="0.3">
      <c r="F2288" s="7"/>
    </row>
    <row r="2289" spans="6:6" x14ac:dyDescent="0.3">
      <c r="F2289" s="7"/>
    </row>
    <row r="2290" spans="6:6" x14ac:dyDescent="0.3">
      <c r="F2290" s="7"/>
    </row>
    <row r="2291" spans="6:6" x14ac:dyDescent="0.3">
      <c r="F2291" s="7"/>
    </row>
    <row r="2292" spans="6:6" x14ac:dyDescent="0.3">
      <c r="F2292" s="7"/>
    </row>
    <row r="2293" spans="6:6" x14ac:dyDescent="0.3">
      <c r="F2293" s="7"/>
    </row>
    <row r="2294" spans="6:6" x14ac:dyDescent="0.3">
      <c r="F2294" s="7"/>
    </row>
    <row r="2295" spans="6:6" x14ac:dyDescent="0.3">
      <c r="F2295" s="7"/>
    </row>
    <row r="2296" spans="6:6" x14ac:dyDescent="0.3">
      <c r="F2296" s="7"/>
    </row>
    <row r="2297" spans="6:6" x14ac:dyDescent="0.3">
      <c r="F2297" s="7"/>
    </row>
    <row r="2298" spans="6:6" x14ac:dyDescent="0.3">
      <c r="F2298" s="7"/>
    </row>
    <row r="2299" spans="6:6" x14ac:dyDescent="0.3">
      <c r="F2299" s="7"/>
    </row>
    <row r="2300" spans="6:6" x14ac:dyDescent="0.3">
      <c r="F2300" s="7"/>
    </row>
    <row r="2301" spans="6:6" x14ac:dyDescent="0.3">
      <c r="F2301" s="7"/>
    </row>
    <row r="2302" spans="6:6" x14ac:dyDescent="0.3">
      <c r="F2302" s="7"/>
    </row>
    <row r="2303" spans="6:6" x14ac:dyDescent="0.3">
      <c r="F2303" s="7"/>
    </row>
    <row r="2304" spans="6:6" x14ac:dyDescent="0.3">
      <c r="F2304" s="7"/>
    </row>
    <row r="2305" spans="6:6" x14ac:dyDescent="0.3">
      <c r="F2305" s="7"/>
    </row>
    <row r="2306" spans="6:6" x14ac:dyDescent="0.3">
      <c r="F2306" s="7"/>
    </row>
    <row r="2307" spans="6:6" x14ac:dyDescent="0.3">
      <c r="F2307" s="7"/>
    </row>
    <row r="2308" spans="6:6" x14ac:dyDescent="0.3">
      <c r="F2308" s="7"/>
    </row>
    <row r="2309" spans="6:6" x14ac:dyDescent="0.3">
      <c r="F2309" s="7"/>
    </row>
    <row r="2310" spans="6:6" x14ac:dyDescent="0.3">
      <c r="F2310" s="7"/>
    </row>
    <row r="2311" spans="6:6" x14ac:dyDescent="0.3">
      <c r="F2311" s="7"/>
    </row>
    <row r="2312" spans="6:6" x14ac:dyDescent="0.3">
      <c r="F2312" s="7"/>
    </row>
    <row r="2313" spans="6:6" x14ac:dyDescent="0.3">
      <c r="F2313" s="7"/>
    </row>
    <row r="2314" spans="6:6" x14ac:dyDescent="0.3">
      <c r="F2314" s="7"/>
    </row>
    <row r="2315" spans="6:6" x14ac:dyDescent="0.3">
      <c r="F2315" s="7"/>
    </row>
    <row r="2316" spans="6:6" x14ac:dyDescent="0.3">
      <c r="F2316" s="7"/>
    </row>
    <row r="2317" spans="6:6" x14ac:dyDescent="0.3">
      <c r="F2317" s="7"/>
    </row>
    <row r="2318" spans="6:6" x14ac:dyDescent="0.3">
      <c r="F2318" s="7"/>
    </row>
    <row r="2319" spans="6:6" x14ac:dyDescent="0.3">
      <c r="F2319" s="7"/>
    </row>
    <row r="2320" spans="6:6" x14ac:dyDescent="0.3">
      <c r="F2320" s="7"/>
    </row>
    <row r="2321" spans="6:6" x14ac:dyDescent="0.3">
      <c r="F2321" s="7"/>
    </row>
    <row r="2322" spans="6:6" x14ac:dyDescent="0.3">
      <c r="F2322" s="7"/>
    </row>
    <row r="2323" spans="6:6" x14ac:dyDescent="0.3">
      <c r="F2323" s="7"/>
    </row>
    <row r="2324" spans="6:6" x14ac:dyDescent="0.3">
      <c r="F2324" s="7"/>
    </row>
    <row r="2325" spans="6:6" x14ac:dyDescent="0.3">
      <c r="F2325" s="7"/>
    </row>
    <row r="2326" spans="6:6" x14ac:dyDescent="0.3">
      <c r="F2326" s="7"/>
    </row>
    <row r="2327" spans="6:6" x14ac:dyDescent="0.3">
      <c r="F2327" s="7"/>
    </row>
    <row r="2328" spans="6:6" x14ac:dyDescent="0.3">
      <c r="F2328" s="7"/>
    </row>
    <row r="2329" spans="6:6" x14ac:dyDescent="0.3">
      <c r="F2329" s="7"/>
    </row>
    <row r="2330" spans="6:6" x14ac:dyDescent="0.3">
      <c r="F2330" s="7"/>
    </row>
    <row r="2331" spans="6:6" x14ac:dyDescent="0.3">
      <c r="F2331" s="7"/>
    </row>
    <row r="2332" spans="6:6" x14ac:dyDescent="0.3">
      <c r="F2332" s="7"/>
    </row>
    <row r="2333" spans="6:6" x14ac:dyDescent="0.3">
      <c r="F2333" s="7"/>
    </row>
    <row r="2334" spans="6:6" x14ac:dyDescent="0.3">
      <c r="F2334" s="7"/>
    </row>
    <row r="2335" spans="6:6" x14ac:dyDescent="0.3">
      <c r="F2335" s="7"/>
    </row>
    <row r="2336" spans="6:6" x14ac:dyDescent="0.3">
      <c r="F2336" s="7"/>
    </row>
    <row r="2337" spans="6:6" x14ac:dyDescent="0.3">
      <c r="F2337" s="7"/>
    </row>
    <row r="2338" spans="6:6" x14ac:dyDescent="0.3">
      <c r="F2338" s="7"/>
    </row>
    <row r="2339" spans="6:6" x14ac:dyDescent="0.3">
      <c r="F2339" s="7"/>
    </row>
    <row r="2340" spans="6:6" x14ac:dyDescent="0.3">
      <c r="F2340" s="7"/>
    </row>
    <row r="2341" spans="6:6" x14ac:dyDescent="0.3">
      <c r="F2341" s="7"/>
    </row>
    <row r="2342" spans="6:6" x14ac:dyDescent="0.3">
      <c r="F2342" s="7"/>
    </row>
    <row r="2343" spans="6:6" x14ac:dyDescent="0.3">
      <c r="F2343" s="7"/>
    </row>
    <row r="2344" spans="6:6" x14ac:dyDescent="0.3">
      <c r="F2344" s="7"/>
    </row>
    <row r="2345" spans="6:6" x14ac:dyDescent="0.3">
      <c r="F2345" s="7"/>
    </row>
    <row r="2346" spans="6:6" x14ac:dyDescent="0.3">
      <c r="F2346" s="7"/>
    </row>
    <row r="2347" spans="6:6" x14ac:dyDescent="0.3">
      <c r="F2347" s="7"/>
    </row>
    <row r="2348" spans="6:6" x14ac:dyDescent="0.3">
      <c r="F2348" s="7"/>
    </row>
    <row r="2349" spans="6:6" x14ac:dyDescent="0.3">
      <c r="F2349" s="7"/>
    </row>
    <row r="2350" spans="6:6" x14ac:dyDescent="0.3">
      <c r="F2350" s="7"/>
    </row>
    <row r="2351" spans="6:6" x14ac:dyDescent="0.3">
      <c r="F2351" s="7"/>
    </row>
    <row r="2352" spans="6:6" x14ac:dyDescent="0.3">
      <c r="F2352" s="7"/>
    </row>
    <row r="2353" spans="6:6" x14ac:dyDescent="0.3">
      <c r="F2353" s="7"/>
    </row>
    <row r="2354" spans="6:6" x14ac:dyDescent="0.3">
      <c r="F2354" s="7"/>
    </row>
    <row r="2355" spans="6:6" x14ac:dyDescent="0.3">
      <c r="F2355" s="7"/>
    </row>
    <row r="2356" spans="6:6" x14ac:dyDescent="0.3">
      <c r="F2356" s="7"/>
    </row>
    <row r="2357" spans="6:6" x14ac:dyDescent="0.3">
      <c r="F2357" s="7"/>
    </row>
    <row r="2358" spans="6:6" x14ac:dyDescent="0.3">
      <c r="F2358" s="7"/>
    </row>
    <row r="2359" spans="6:6" x14ac:dyDescent="0.3">
      <c r="F2359" s="7"/>
    </row>
    <row r="2360" spans="6:6" x14ac:dyDescent="0.3">
      <c r="F2360" s="7"/>
    </row>
    <row r="2361" spans="6:6" x14ac:dyDescent="0.3">
      <c r="F2361" s="7"/>
    </row>
    <row r="2362" spans="6:6" x14ac:dyDescent="0.3">
      <c r="F2362" s="7"/>
    </row>
    <row r="2363" spans="6:6" x14ac:dyDescent="0.3">
      <c r="F2363" s="7"/>
    </row>
    <row r="2364" spans="6:6" x14ac:dyDescent="0.3">
      <c r="F2364" s="7"/>
    </row>
    <row r="2365" spans="6:6" x14ac:dyDescent="0.3">
      <c r="F2365" s="7"/>
    </row>
    <row r="2366" spans="6:6" x14ac:dyDescent="0.3">
      <c r="F2366" s="7"/>
    </row>
    <row r="2367" spans="6:6" x14ac:dyDescent="0.3">
      <c r="F2367" s="7"/>
    </row>
    <row r="2368" spans="6:6" x14ac:dyDescent="0.3">
      <c r="F2368" s="7"/>
    </row>
    <row r="2369" spans="6:6" x14ac:dyDescent="0.3">
      <c r="F2369" s="7"/>
    </row>
    <row r="2370" spans="6:6" x14ac:dyDescent="0.3">
      <c r="F2370" s="7"/>
    </row>
    <row r="2371" spans="6:6" x14ac:dyDescent="0.3">
      <c r="F2371" s="7"/>
    </row>
    <row r="2372" spans="6:6" x14ac:dyDescent="0.3">
      <c r="F2372" s="7"/>
    </row>
    <row r="2373" spans="6:6" x14ac:dyDescent="0.3">
      <c r="F2373" s="7"/>
    </row>
    <row r="2374" spans="6:6" x14ac:dyDescent="0.3">
      <c r="F2374" s="7"/>
    </row>
    <row r="2375" spans="6:6" x14ac:dyDescent="0.3">
      <c r="F2375" s="7"/>
    </row>
    <row r="2376" spans="6:6" x14ac:dyDescent="0.3">
      <c r="F2376" s="7"/>
    </row>
    <row r="2377" spans="6:6" x14ac:dyDescent="0.3">
      <c r="F2377" s="7"/>
    </row>
    <row r="2378" spans="6:6" x14ac:dyDescent="0.3">
      <c r="F2378" s="7"/>
    </row>
    <row r="2379" spans="6:6" x14ac:dyDescent="0.3">
      <c r="F2379" s="7"/>
    </row>
    <row r="2380" spans="6:6" x14ac:dyDescent="0.3">
      <c r="F2380" s="7"/>
    </row>
    <row r="2381" spans="6:6" x14ac:dyDescent="0.3">
      <c r="F2381" s="7"/>
    </row>
    <row r="2382" spans="6:6" x14ac:dyDescent="0.3">
      <c r="F2382" s="7"/>
    </row>
    <row r="2383" spans="6:6" x14ac:dyDescent="0.3">
      <c r="F2383" s="7"/>
    </row>
    <row r="2384" spans="6:6" x14ac:dyDescent="0.3">
      <c r="F2384" s="7"/>
    </row>
    <row r="2385" spans="6:6" x14ac:dyDescent="0.3">
      <c r="F2385" s="7"/>
    </row>
    <row r="2386" spans="6:6" x14ac:dyDescent="0.3">
      <c r="F2386" s="7"/>
    </row>
    <row r="2387" spans="6:6" x14ac:dyDescent="0.3">
      <c r="F2387" s="7"/>
    </row>
    <row r="2388" spans="6:6" x14ac:dyDescent="0.3">
      <c r="F2388" s="7"/>
    </row>
    <row r="2389" spans="6:6" x14ac:dyDescent="0.3">
      <c r="F2389" s="7"/>
    </row>
    <row r="2390" spans="6:6" x14ac:dyDescent="0.3">
      <c r="F2390" s="7"/>
    </row>
    <row r="2391" spans="6:6" x14ac:dyDescent="0.3">
      <c r="F2391" s="7"/>
    </row>
    <row r="2392" spans="6:6" x14ac:dyDescent="0.3">
      <c r="F2392" s="7"/>
    </row>
    <row r="2393" spans="6:6" x14ac:dyDescent="0.3">
      <c r="F2393" s="7"/>
    </row>
    <row r="2394" spans="6:6" x14ac:dyDescent="0.3">
      <c r="F2394" s="7"/>
    </row>
    <row r="2395" spans="6:6" x14ac:dyDescent="0.3">
      <c r="F2395" s="7"/>
    </row>
    <row r="2396" spans="6:6" x14ac:dyDescent="0.3">
      <c r="F2396" s="7"/>
    </row>
    <row r="2397" spans="6:6" x14ac:dyDescent="0.3">
      <c r="F2397" s="7"/>
    </row>
    <row r="2398" spans="6:6" x14ac:dyDescent="0.3">
      <c r="F2398" s="7"/>
    </row>
    <row r="2399" spans="6:6" x14ac:dyDescent="0.3">
      <c r="F2399" s="7"/>
    </row>
    <row r="2400" spans="6:6" x14ac:dyDescent="0.3">
      <c r="F2400" s="7"/>
    </row>
    <row r="2401" spans="6:6" x14ac:dyDescent="0.3">
      <c r="F2401" s="7"/>
    </row>
    <row r="2402" spans="6:6" x14ac:dyDescent="0.3">
      <c r="F2402" s="7"/>
    </row>
    <row r="2403" spans="6:6" x14ac:dyDescent="0.3">
      <c r="F2403" s="7"/>
    </row>
    <row r="2404" spans="6:6" x14ac:dyDescent="0.3">
      <c r="F2404" s="7"/>
    </row>
    <row r="2405" spans="6:6" x14ac:dyDescent="0.3">
      <c r="F2405" s="7"/>
    </row>
    <row r="2406" spans="6:6" x14ac:dyDescent="0.3">
      <c r="F2406" s="7"/>
    </row>
    <row r="2407" spans="6:6" x14ac:dyDescent="0.3">
      <c r="F2407" s="7"/>
    </row>
    <row r="2408" spans="6:6" x14ac:dyDescent="0.3">
      <c r="F2408" s="7"/>
    </row>
    <row r="2409" spans="6:6" x14ac:dyDescent="0.3">
      <c r="F2409" s="7"/>
    </row>
    <row r="2410" spans="6:6" x14ac:dyDescent="0.3">
      <c r="F2410" s="7"/>
    </row>
    <row r="2411" spans="6:6" x14ac:dyDescent="0.3">
      <c r="F2411" s="7"/>
    </row>
    <row r="2412" spans="6:6" x14ac:dyDescent="0.3">
      <c r="F2412" s="7"/>
    </row>
    <row r="2413" spans="6:6" x14ac:dyDescent="0.3">
      <c r="F2413" s="7"/>
    </row>
    <row r="2414" spans="6:6" x14ac:dyDescent="0.3">
      <c r="F2414" s="7"/>
    </row>
    <row r="2415" spans="6:6" x14ac:dyDescent="0.3">
      <c r="F2415" s="7"/>
    </row>
    <row r="2416" spans="6:6" x14ac:dyDescent="0.3">
      <c r="F2416" s="7"/>
    </row>
    <row r="2417" spans="6:6" x14ac:dyDescent="0.3">
      <c r="F2417" s="7"/>
    </row>
    <row r="2418" spans="6:6" x14ac:dyDescent="0.3">
      <c r="F2418" s="7"/>
    </row>
    <row r="2419" spans="6:6" x14ac:dyDescent="0.3">
      <c r="F2419" s="7"/>
    </row>
    <row r="2420" spans="6:6" x14ac:dyDescent="0.3">
      <c r="F2420" s="7"/>
    </row>
    <row r="2421" spans="6:6" x14ac:dyDescent="0.3">
      <c r="F2421" s="7"/>
    </row>
    <row r="2422" spans="6:6" x14ac:dyDescent="0.3">
      <c r="F2422" s="7"/>
    </row>
    <row r="2423" spans="6:6" x14ac:dyDescent="0.3">
      <c r="F2423" s="7"/>
    </row>
    <row r="2424" spans="6:6" x14ac:dyDescent="0.3">
      <c r="F2424" s="7"/>
    </row>
    <row r="2425" spans="6:6" x14ac:dyDescent="0.3">
      <c r="F2425" s="7"/>
    </row>
    <row r="2426" spans="6:6" x14ac:dyDescent="0.3">
      <c r="F2426" s="7"/>
    </row>
    <row r="2427" spans="6:6" x14ac:dyDescent="0.3">
      <c r="F2427" s="7"/>
    </row>
    <row r="2428" spans="6:6" x14ac:dyDescent="0.3">
      <c r="F2428" s="7"/>
    </row>
    <row r="2429" spans="6:6" x14ac:dyDescent="0.3">
      <c r="F2429" s="7"/>
    </row>
    <row r="2430" spans="6:6" x14ac:dyDescent="0.3">
      <c r="F2430" s="7"/>
    </row>
    <row r="2431" spans="6:6" x14ac:dyDescent="0.3">
      <c r="F2431" s="7"/>
    </row>
    <row r="2432" spans="6:6" x14ac:dyDescent="0.3">
      <c r="F2432" s="7"/>
    </row>
    <row r="2433" spans="6:6" x14ac:dyDescent="0.3">
      <c r="F2433" s="7"/>
    </row>
    <row r="2434" spans="6:6" x14ac:dyDescent="0.3">
      <c r="F2434" s="7"/>
    </row>
    <row r="2435" spans="6:6" x14ac:dyDescent="0.3">
      <c r="F2435" s="7"/>
    </row>
    <row r="2436" spans="6:6" x14ac:dyDescent="0.3">
      <c r="F2436" s="7"/>
    </row>
    <row r="2437" spans="6:6" x14ac:dyDescent="0.3">
      <c r="F2437" s="7"/>
    </row>
    <row r="2438" spans="6:6" x14ac:dyDescent="0.3">
      <c r="F2438" s="7"/>
    </row>
    <row r="2439" spans="6:6" x14ac:dyDescent="0.3">
      <c r="F2439" s="7"/>
    </row>
    <row r="2440" spans="6:6" x14ac:dyDescent="0.3">
      <c r="F2440" s="7"/>
    </row>
    <row r="2441" spans="6:6" x14ac:dyDescent="0.3">
      <c r="F2441" s="7"/>
    </row>
    <row r="2442" spans="6:6" x14ac:dyDescent="0.3">
      <c r="F2442" s="7"/>
    </row>
    <row r="2443" spans="6:6" x14ac:dyDescent="0.3">
      <c r="F2443" s="7"/>
    </row>
    <row r="2444" spans="6:6" x14ac:dyDescent="0.3">
      <c r="F2444" s="7"/>
    </row>
    <row r="2445" spans="6:6" x14ac:dyDescent="0.3">
      <c r="F2445" s="7"/>
    </row>
    <row r="2446" spans="6:6" x14ac:dyDescent="0.3">
      <c r="F2446" s="7"/>
    </row>
    <row r="2447" spans="6:6" x14ac:dyDescent="0.3">
      <c r="F2447" s="7"/>
    </row>
    <row r="2448" spans="6:6" x14ac:dyDescent="0.3">
      <c r="F2448" s="7"/>
    </row>
    <row r="2449" spans="6:6" x14ac:dyDescent="0.3">
      <c r="F2449" s="7"/>
    </row>
    <row r="2450" spans="6:6" x14ac:dyDescent="0.3">
      <c r="F2450" s="7"/>
    </row>
    <row r="2451" spans="6:6" x14ac:dyDescent="0.3">
      <c r="F2451" s="7"/>
    </row>
    <row r="2452" spans="6:6" x14ac:dyDescent="0.3">
      <c r="F2452" s="7"/>
    </row>
    <row r="2453" spans="6:6" x14ac:dyDescent="0.3">
      <c r="F2453" s="7"/>
    </row>
    <row r="2454" spans="6:6" x14ac:dyDescent="0.3">
      <c r="F2454" s="7"/>
    </row>
    <row r="2455" spans="6:6" x14ac:dyDescent="0.3">
      <c r="F2455" s="7"/>
    </row>
    <row r="2456" spans="6:6" x14ac:dyDescent="0.3">
      <c r="F2456" s="7"/>
    </row>
    <row r="2457" spans="6:6" x14ac:dyDescent="0.3">
      <c r="F2457" s="7"/>
    </row>
    <row r="2458" spans="6:6" x14ac:dyDescent="0.3">
      <c r="F2458" s="7"/>
    </row>
    <row r="2459" spans="6:6" x14ac:dyDescent="0.3">
      <c r="F2459" s="7"/>
    </row>
    <row r="2460" spans="6:6" x14ac:dyDescent="0.3">
      <c r="F2460" s="7"/>
    </row>
    <row r="2461" spans="6:6" x14ac:dyDescent="0.3">
      <c r="F2461" s="7"/>
    </row>
    <row r="2462" spans="6:6" x14ac:dyDescent="0.3">
      <c r="F2462" s="7"/>
    </row>
    <row r="2463" spans="6:6" x14ac:dyDescent="0.3">
      <c r="F2463" s="7"/>
    </row>
    <row r="2464" spans="6:6" x14ac:dyDescent="0.3">
      <c r="F2464" s="7"/>
    </row>
    <row r="2465" spans="6:6" x14ac:dyDescent="0.3">
      <c r="F2465" s="7"/>
    </row>
    <row r="2466" spans="6:6" x14ac:dyDescent="0.3">
      <c r="F2466" s="7"/>
    </row>
    <row r="2467" spans="6:6" x14ac:dyDescent="0.3">
      <c r="F2467" s="7"/>
    </row>
    <row r="2468" spans="6:6" x14ac:dyDescent="0.3">
      <c r="F2468" s="7"/>
    </row>
    <row r="2469" spans="6:6" x14ac:dyDescent="0.3">
      <c r="F2469" s="7"/>
    </row>
    <row r="2470" spans="6:6" x14ac:dyDescent="0.3">
      <c r="F2470" s="7"/>
    </row>
    <row r="2471" spans="6:6" x14ac:dyDescent="0.3">
      <c r="F2471" s="7"/>
    </row>
    <row r="2472" spans="6:6" x14ac:dyDescent="0.3">
      <c r="F2472" s="7"/>
    </row>
    <row r="2473" spans="6:6" x14ac:dyDescent="0.3">
      <c r="F2473" s="7"/>
    </row>
    <row r="2474" spans="6:6" x14ac:dyDescent="0.3">
      <c r="F2474" s="7"/>
    </row>
    <row r="2475" spans="6:6" x14ac:dyDescent="0.3">
      <c r="F2475" s="7"/>
    </row>
    <row r="2476" spans="6:6" x14ac:dyDescent="0.3">
      <c r="F2476" s="7"/>
    </row>
    <row r="2477" spans="6:6" x14ac:dyDescent="0.3">
      <c r="F2477" s="7"/>
    </row>
    <row r="2478" spans="6:6" x14ac:dyDescent="0.3">
      <c r="F2478" s="7"/>
    </row>
    <row r="2479" spans="6:6" x14ac:dyDescent="0.3">
      <c r="F2479" s="7"/>
    </row>
    <row r="2480" spans="6:6" x14ac:dyDescent="0.3">
      <c r="F2480" s="7"/>
    </row>
    <row r="2481" spans="6:6" x14ac:dyDescent="0.3">
      <c r="F2481" s="7"/>
    </row>
    <row r="2482" spans="6:6" x14ac:dyDescent="0.3">
      <c r="F2482" s="7"/>
    </row>
    <row r="2483" spans="6:6" x14ac:dyDescent="0.3">
      <c r="F2483" s="7"/>
    </row>
    <row r="2484" spans="6:6" x14ac:dyDescent="0.3">
      <c r="F2484" s="7"/>
    </row>
    <row r="2485" spans="6:6" x14ac:dyDescent="0.3">
      <c r="F2485" s="7"/>
    </row>
    <row r="2486" spans="6:6" x14ac:dyDescent="0.3">
      <c r="F2486" s="7"/>
    </row>
    <row r="2487" spans="6:6" x14ac:dyDescent="0.3">
      <c r="F2487" s="7"/>
    </row>
    <row r="2488" spans="6:6" x14ac:dyDescent="0.3">
      <c r="F2488" s="7"/>
    </row>
    <row r="2489" spans="6:6" x14ac:dyDescent="0.3">
      <c r="F2489" s="7"/>
    </row>
    <row r="2490" spans="6:6" x14ac:dyDescent="0.3">
      <c r="F2490" s="7"/>
    </row>
    <row r="2491" spans="6:6" x14ac:dyDescent="0.3">
      <c r="F2491" s="7"/>
    </row>
    <row r="2492" spans="6:6" x14ac:dyDescent="0.3">
      <c r="F2492" s="7"/>
    </row>
    <row r="2493" spans="6:6" x14ac:dyDescent="0.3">
      <c r="F2493" s="7"/>
    </row>
    <row r="2494" spans="6:6" x14ac:dyDescent="0.3">
      <c r="F2494" s="7"/>
    </row>
    <row r="2495" spans="6:6" x14ac:dyDescent="0.3">
      <c r="F2495" s="7"/>
    </row>
    <row r="2496" spans="6:6" x14ac:dyDescent="0.3">
      <c r="F2496" s="7"/>
    </row>
    <row r="2497" spans="6:6" x14ac:dyDescent="0.3">
      <c r="F2497" s="7"/>
    </row>
    <row r="2498" spans="6:6" x14ac:dyDescent="0.3">
      <c r="F2498" s="7"/>
    </row>
    <row r="2499" spans="6:6" x14ac:dyDescent="0.3">
      <c r="F2499" s="7"/>
    </row>
    <row r="2500" spans="6:6" x14ac:dyDescent="0.3">
      <c r="F2500" s="7"/>
    </row>
    <row r="2501" spans="6:6" x14ac:dyDescent="0.3">
      <c r="F2501" s="7"/>
    </row>
    <row r="2502" spans="6:6" x14ac:dyDescent="0.3">
      <c r="F2502" s="7"/>
    </row>
    <row r="2503" spans="6:6" x14ac:dyDescent="0.3">
      <c r="F2503" s="7"/>
    </row>
    <row r="2504" spans="6:6" x14ac:dyDescent="0.3">
      <c r="F2504" s="7"/>
    </row>
    <row r="2505" spans="6:6" x14ac:dyDescent="0.3">
      <c r="F2505" s="7"/>
    </row>
    <row r="2506" spans="6:6" x14ac:dyDescent="0.3">
      <c r="F2506" s="7"/>
    </row>
    <row r="2507" spans="6:6" x14ac:dyDescent="0.3">
      <c r="F2507" s="7"/>
    </row>
    <row r="2508" spans="6:6" x14ac:dyDescent="0.3">
      <c r="F2508" s="7"/>
    </row>
    <row r="2509" spans="6:6" x14ac:dyDescent="0.3">
      <c r="F2509" s="7"/>
    </row>
    <row r="2510" spans="6:6" x14ac:dyDescent="0.3">
      <c r="F2510" s="7"/>
    </row>
    <row r="2511" spans="6:6" x14ac:dyDescent="0.3">
      <c r="F2511" s="7"/>
    </row>
    <row r="2512" spans="6:6" x14ac:dyDescent="0.3">
      <c r="F2512" s="7"/>
    </row>
    <row r="2513" spans="6:6" x14ac:dyDescent="0.3">
      <c r="F2513" s="7"/>
    </row>
    <row r="2514" spans="6:6" x14ac:dyDescent="0.3">
      <c r="F2514" s="7"/>
    </row>
    <row r="2515" spans="6:6" x14ac:dyDescent="0.3">
      <c r="F2515" s="7"/>
    </row>
    <row r="2516" spans="6:6" x14ac:dyDescent="0.3">
      <c r="F2516" s="7"/>
    </row>
    <row r="2517" spans="6:6" x14ac:dyDescent="0.3">
      <c r="F2517" s="7"/>
    </row>
    <row r="2518" spans="6:6" x14ac:dyDescent="0.3">
      <c r="F2518" s="7"/>
    </row>
    <row r="2519" spans="6:6" x14ac:dyDescent="0.3">
      <c r="F2519" s="7"/>
    </row>
    <row r="2520" spans="6:6" x14ac:dyDescent="0.3">
      <c r="F2520" s="7"/>
    </row>
    <row r="2521" spans="6:6" x14ac:dyDescent="0.3">
      <c r="F2521" s="7"/>
    </row>
    <row r="2522" spans="6:6" x14ac:dyDescent="0.3">
      <c r="F2522" s="7"/>
    </row>
    <row r="2523" spans="6:6" x14ac:dyDescent="0.3">
      <c r="F2523" s="7"/>
    </row>
    <row r="2524" spans="6:6" x14ac:dyDescent="0.3">
      <c r="F2524" s="7"/>
    </row>
    <row r="2525" spans="6:6" x14ac:dyDescent="0.3">
      <c r="F2525" s="7"/>
    </row>
    <row r="2526" spans="6:6" x14ac:dyDescent="0.3">
      <c r="F2526" s="7"/>
    </row>
    <row r="2527" spans="6:6" x14ac:dyDescent="0.3">
      <c r="F2527" s="7"/>
    </row>
    <row r="2528" spans="6:6" x14ac:dyDescent="0.3">
      <c r="F2528" s="7"/>
    </row>
    <row r="2529" spans="6:6" x14ac:dyDescent="0.3">
      <c r="F2529" s="7"/>
    </row>
    <row r="2530" spans="6:6" x14ac:dyDescent="0.3">
      <c r="F2530" s="7"/>
    </row>
    <row r="2531" spans="6:6" x14ac:dyDescent="0.3">
      <c r="F2531" s="7"/>
    </row>
    <row r="2532" spans="6:6" x14ac:dyDescent="0.3">
      <c r="F2532" s="7"/>
    </row>
    <row r="2533" spans="6:6" x14ac:dyDescent="0.3">
      <c r="F2533" s="7"/>
    </row>
    <row r="2534" spans="6:6" x14ac:dyDescent="0.3">
      <c r="F2534" s="7"/>
    </row>
    <row r="2535" spans="6:6" x14ac:dyDescent="0.3">
      <c r="F2535" s="7"/>
    </row>
    <row r="2536" spans="6:6" x14ac:dyDescent="0.3">
      <c r="F2536" s="7"/>
    </row>
    <row r="2537" spans="6:6" x14ac:dyDescent="0.3">
      <c r="F2537" s="7"/>
    </row>
    <row r="2538" spans="6:6" x14ac:dyDescent="0.3">
      <c r="F2538" s="7"/>
    </row>
    <row r="2539" spans="6:6" x14ac:dyDescent="0.3">
      <c r="F2539" s="7"/>
    </row>
    <row r="2540" spans="6:6" x14ac:dyDescent="0.3">
      <c r="F2540" s="7"/>
    </row>
    <row r="2541" spans="6:6" x14ac:dyDescent="0.3">
      <c r="F2541" s="7"/>
    </row>
    <row r="2542" spans="6:6" x14ac:dyDescent="0.3">
      <c r="F2542" s="7"/>
    </row>
    <row r="2543" spans="6:6" x14ac:dyDescent="0.3">
      <c r="F2543" s="7"/>
    </row>
    <row r="2544" spans="6:6" x14ac:dyDescent="0.3">
      <c r="F2544" s="7"/>
    </row>
    <row r="2545" spans="6:6" x14ac:dyDescent="0.3">
      <c r="F2545" s="7"/>
    </row>
    <row r="2546" spans="6:6" x14ac:dyDescent="0.3">
      <c r="F2546" s="7"/>
    </row>
    <row r="2547" spans="6:6" x14ac:dyDescent="0.3">
      <c r="F2547" s="7"/>
    </row>
    <row r="2548" spans="6:6" x14ac:dyDescent="0.3">
      <c r="F2548" s="7"/>
    </row>
    <row r="2549" spans="6:6" x14ac:dyDescent="0.3">
      <c r="F2549" s="7"/>
    </row>
    <row r="2550" spans="6:6" x14ac:dyDescent="0.3">
      <c r="F2550" s="7"/>
    </row>
    <row r="2551" spans="6:6" x14ac:dyDescent="0.3">
      <c r="F2551" s="7"/>
    </row>
    <row r="2552" spans="6:6" x14ac:dyDescent="0.3">
      <c r="F2552" s="7"/>
    </row>
    <row r="2553" spans="6:6" x14ac:dyDescent="0.3">
      <c r="F2553" s="7"/>
    </row>
    <row r="2554" spans="6:6" x14ac:dyDescent="0.3">
      <c r="F2554" s="7"/>
    </row>
    <row r="2555" spans="6:6" x14ac:dyDescent="0.3">
      <c r="F2555" s="7"/>
    </row>
    <row r="2556" spans="6:6" x14ac:dyDescent="0.3">
      <c r="F2556" s="7"/>
    </row>
    <row r="2557" spans="6:6" x14ac:dyDescent="0.3">
      <c r="F2557" s="7"/>
    </row>
    <row r="2558" spans="6:6" x14ac:dyDescent="0.3">
      <c r="F2558" s="7"/>
    </row>
    <row r="2559" spans="6:6" x14ac:dyDescent="0.3">
      <c r="F2559" s="7"/>
    </row>
    <row r="2560" spans="6:6" x14ac:dyDescent="0.3">
      <c r="F2560" s="7"/>
    </row>
    <row r="2561" spans="6:6" x14ac:dyDescent="0.3">
      <c r="F2561" s="7"/>
    </row>
    <row r="2562" spans="6:6" x14ac:dyDescent="0.3">
      <c r="F2562" s="7"/>
    </row>
    <row r="2563" spans="6:6" x14ac:dyDescent="0.3">
      <c r="F2563" s="7"/>
    </row>
    <row r="2564" spans="6:6" x14ac:dyDescent="0.3">
      <c r="F2564" s="7"/>
    </row>
    <row r="2565" spans="6:6" x14ac:dyDescent="0.3">
      <c r="F2565" s="7"/>
    </row>
    <row r="2566" spans="6:6" x14ac:dyDescent="0.3">
      <c r="F2566" s="7"/>
    </row>
    <row r="2567" spans="6:6" x14ac:dyDescent="0.3">
      <c r="F2567" s="7"/>
    </row>
    <row r="2568" spans="6:6" x14ac:dyDescent="0.3">
      <c r="F2568" s="7"/>
    </row>
    <row r="2569" spans="6:6" x14ac:dyDescent="0.3">
      <c r="F2569" s="7"/>
    </row>
    <row r="2570" spans="6:6" x14ac:dyDescent="0.3">
      <c r="F2570" s="7"/>
    </row>
    <row r="2571" spans="6:6" x14ac:dyDescent="0.3">
      <c r="F2571" s="7"/>
    </row>
    <row r="2572" spans="6:6" x14ac:dyDescent="0.3">
      <c r="F2572" s="7"/>
    </row>
    <row r="2573" spans="6:6" x14ac:dyDescent="0.3">
      <c r="F2573" s="7"/>
    </row>
    <row r="2574" spans="6:6" x14ac:dyDescent="0.3">
      <c r="F2574" s="7"/>
    </row>
    <row r="2575" spans="6:6" x14ac:dyDescent="0.3">
      <c r="F2575" s="7"/>
    </row>
    <row r="2576" spans="6:6" x14ac:dyDescent="0.3">
      <c r="F2576" s="7"/>
    </row>
    <row r="2577" spans="6:6" x14ac:dyDescent="0.3">
      <c r="F2577" s="7"/>
    </row>
    <row r="2578" spans="6:6" x14ac:dyDescent="0.3">
      <c r="F2578" s="7"/>
    </row>
    <row r="2579" spans="6:6" x14ac:dyDescent="0.3">
      <c r="F2579" s="7"/>
    </row>
    <row r="2580" spans="6:6" x14ac:dyDescent="0.3">
      <c r="F2580" s="7"/>
    </row>
    <row r="2581" spans="6:6" x14ac:dyDescent="0.3">
      <c r="F2581" s="7"/>
    </row>
    <row r="2582" spans="6:6" x14ac:dyDescent="0.3">
      <c r="F2582" s="7"/>
    </row>
    <row r="2583" spans="6:6" x14ac:dyDescent="0.3">
      <c r="F2583" s="7"/>
    </row>
    <row r="2584" spans="6:6" x14ac:dyDescent="0.3">
      <c r="F2584" s="7"/>
    </row>
    <row r="2585" spans="6:6" x14ac:dyDescent="0.3">
      <c r="F2585" s="7"/>
    </row>
    <row r="2586" spans="6:6" x14ac:dyDescent="0.3">
      <c r="F2586" s="7"/>
    </row>
    <row r="2587" spans="6:6" x14ac:dyDescent="0.3">
      <c r="F2587" s="7"/>
    </row>
    <row r="2588" spans="6:6" x14ac:dyDescent="0.3">
      <c r="F2588" s="7"/>
    </row>
    <row r="2589" spans="6:6" x14ac:dyDescent="0.3">
      <c r="F2589" s="7"/>
    </row>
    <row r="2590" spans="6:6" x14ac:dyDescent="0.3">
      <c r="F2590" s="7"/>
    </row>
    <row r="2591" spans="6:6" x14ac:dyDescent="0.3">
      <c r="F2591" s="7"/>
    </row>
    <row r="2592" spans="6:6" x14ac:dyDescent="0.3">
      <c r="F2592" s="7"/>
    </row>
    <row r="2593" spans="6:6" x14ac:dyDescent="0.3">
      <c r="F2593" s="7"/>
    </row>
    <row r="2594" spans="6:6" x14ac:dyDescent="0.3">
      <c r="F2594" s="7"/>
    </row>
    <row r="2595" spans="6:6" x14ac:dyDescent="0.3">
      <c r="F2595" s="7"/>
    </row>
    <row r="2596" spans="6:6" x14ac:dyDescent="0.3">
      <c r="F2596" s="7"/>
    </row>
    <row r="2597" spans="6:6" x14ac:dyDescent="0.3">
      <c r="F2597" s="7"/>
    </row>
    <row r="2598" spans="6:6" x14ac:dyDescent="0.3">
      <c r="F2598" s="7"/>
    </row>
    <row r="2599" spans="6:6" x14ac:dyDescent="0.3">
      <c r="F2599" s="7"/>
    </row>
    <row r="2600" spans="6:6" x14ac:dyDescent="0.3">
      <c r="F2600" s="7"/>
    </row>
    <row r="2601" spans="6:6" x14ac:dyDescent="0.3">
      <c r="F2601" s="7"/>
    </row>
    <row r="2602" spans="6:6" x14ac:dyDescent="0.3">
      <c r="F2602" s="7"/>
    </row>
    <row r="2603" spans="6:6" x14ac:dyDescent="0.3">
      <c r="F2603" s="7"/>
    </row>
    <row r="2604" spans="6:6" x14ac:dyDescent="0.3">
      <c r="F2604" s="7"/>
    </row>
    <row r="2605" spans="6:6" x14ac:dyDescent="0.3">
      <c r="F2605" s="7"/>
    </row>
    <row r="2606" spans="6:6" x14ac:dyDescent="0.3">
      <c r="F2606" s="7"/>
    </row>
    <row r="2607" spans="6:6" x14ac:dyDescent="0.3">
      <c r="F2607" s="7"/>
    </row>
    <row r="2608" spans="6:6" x14ac:dyDescent="0.3">
      <c r="F2608" s="7"/>
    </row>
    <row r="2609" spans="6:6" x14ac:dyDescent="0.3">
      <c r="F2609" s="7"/>
    </row>
    <row r="2610" spans="6:6" x14ac:dyDescent="0.3">
      <c r="F2610" s="7"/>
    </row>
    <row r="2611" spans="6:6" x14ac:dyDescent="0.3">
      <c r="F2611" s="7"/>
    </row>
    <row r="2612" spans="6:6" x14ac:dyDescent="0.3">
      <c r="F2612" s="7"/>
    </row>
    <row r="2613" spans="6:6" x14ac:dyDescent="0.3">
      <c r="F2613" s="7"/>
    </row>
    <row r="2614" spans="6:6" x14ac:dyDescent="0.3">
      <c r="F2614" s="7"/>
    </row>
    <row r="2615" spans="6:6" x14ac:dyDescent="0.3">
      <c r="F2615" s="7"/>
    </row>
    <row r="2616" spans="6:6" x14ac:dyDescent="0.3">
      <c r="F2616" s="7"/>
    </row>
    <row r="2617" spans="6:6" x14ac:dyDescent="0.3">
      <c r="F2617" s="7"/>
    </row>
    <row r="2618" spans="6:6" x14ac:dyDescent="0.3">
      <c r="F2618" s="7"/>
    </row>
    <row r="2619" spans="6:6" x14ac:dyDescent="0.3">
      <c r="F2619" s="7"/>
    </row>
    <row r="2620" spans="6:6" x14ac:dyDescent="0.3">
      <c r="F2620" s="7"/>
    </row>
    <row r="2621" spans="6:6" x14ac:dyDescent="0.3">
      <c r="F2621" s="7"/>
    </row>
    <row r="2622" spans="6:6" x14ac:dyDescent="0.3">
      <c r="F2622" s="7"/>
    </row>
    <row r="2623" spans="6:6" x14ac:dyDescent="0.3">
      <c r="F2623" s="7"/>
    </row>
    <row r="2624" spans="6:6" x14ac:dyDescent="0.3">
      <c r="F2624" s="7"/>
    </row>
    <row r="2625" spans="6:6" x14ac:dyDescent="0.3">
      <c r="F2625" s="7"/>
    </row>
    <row r="2626" spans="6:6" x14ac:dyDescent="0.3">
      <c r="F2626" s="7"/>
    </row>
    <row r="2627" spans="6:6" x14ac:dyDescent="0.3">
      <c r="F2627" s="7"/>
    </row>
    <row r="2628" spans="6:6" x14ac:dyDescent="0.3">
      <c r="F2628" s="7"/>
    </row>
    <row r="2629" spans="6:6" x14ac:dyDescent="0.3">
      <c r="F2629" s="7"/>
    </row>
    <row r="2630" spans="6:6" x14ac:dyDescent="0.3">
      <c r="F2630" s="7"/>
    </row>
    <row r="2631" spans="6:6" x14ac:dyDescent="0.3">
      <c r="F2631" s="7"/>
    </row>
    <row r="2632" spans="6:6" x14ac:dyDescent="0.3">
      <c r="F2632" s="7"/>
    </row>
    <row r="2633" spans="6:6" x14ac:dyDescent="0.3">
      <c r="F2633" s="7"/>
    </row>
    <row r="2634" spans="6:6" x14ac:dyDescent="0.3">
      <c r="F2634" s="7"/>
    </row>
    <row r="2635" spans="6:6" x14ac:dyDescent="0.3">
      <c r="F2635" s="7"/>
    </row>
    <row r="2636" spans="6:6" x14ac:dyDescent="0.3">
      <c r="F2636" s="7"/>
    </row>
    <row r="2637" spans="6:6" x14ac:dyDescent="0.3">
      <c r="F2637" s="7"/>
    </row>
    <row r="2638" spans="6:6" x14ac:dyDescent="0.3">
      <c r="F2638" s="7"/>
    </row>
    <row r="2639" spans="6:6" x14ac:dyDescent="0.3">
      <c r="F2639" s="7"/>
    </row>
    <row r="2640" spans="6:6" x14ac:dyDescent="0.3">
      <c r="F2640" s="7"/>
    </row>
    <row r="2641" spans="6:6" x14ac:dyDescent="0.3">
      <c r="F2641" s="7"/>
    </row>
    <row r="2642" spans="6:6" x14ac:dyDescent="0.3">
      <c r="F2642" s="7"/>
    </row>
    <row r="2643" spans="6:6" x14ac:dyDescent="0.3">
      <c r="F2643" s="7"/>
    </row>
    <row r="2644" spans="6:6" x14ac:dyDescent="0.3">
      <c r="F2644" s="7"/>
    </row>
    <row r="2645" spans="6:6" x14ac:dyDescent="0.3">
      <c r="F2645" s="7"/>
    </row>
    <row r="2646" spans="6:6" x14ac:dyDescent="0.3">
      <c r="F2646" s="7"/>
    </row>
    <row r="2647" spans="6:6" x14ac:dyDescent="0.3">
      <c r="F2647" s="7"/>
    </row>
    <row r="2648" spans="6:6" x14ac:dyDescent="0.3">
      <c r="F2648" s="7"/>
    </row>
    <row r="2649" spans="6:6" x14ac:dyDescent="0.3">
      <c r="F2649" s="7"/>
    </row>
    <row r="2650" spans="6:6" x14ac:dyDescent="0.3">
      <c r="F2650" s="7"/>
    </row>
    <row r="2651" spans="6:6" x14ac:dyDescent="0.3">
      <c r="F2651" s="7"/>
    </row>
    <row r="2652" spans="6:6" x14ac:dyDescent="0.3">
      <c r="F2652" s="7"/>
    </row>
    <row r="2653" spans="6:6" x14ac:dyDescent="0.3">
      <c r="F2653" s="7"/>
    </row>
    <row r="2654" spans="6:6" x14ac:dyDescent="0.3">
      <c r="F2654" s="7"/>
    </row>
    <row r="2655" spans="6:6" x14ac:dyDescent="0.3">
      <c r="F2655" s="7"/>
    </row>
    <row r="2656" spans="6:6" x14ac:dyDescent="0.3">
      <c r="F2656" s="7"/>
    </row>
    <row r="2657" spans="6:6" x14ac:dyDescent="0.3">
      <c r="F2657" s="7"/>
    </row>
    <row r="2658" spans="6:6" x14ac:dyDescent="0.3">
      <c r="F2658" s="7"/>
    </row>
    <row r="2659" spans="6:6" x14ac:dyDescent="0.3">
      <c r="F2659" s="7"/>
    </row>
    <row r="2660" spans="6:6" x14ac:dyDescent="0.3">
      <c r="F2660" s="7"/>
    </row>
    <row r="2661" spans="6:6" x14ac:dyDescent="0.3">
      <c r="F2661" s="7"/>
    </row>
    <row r="2662" spans="6:6" x14ac:dyDescent="0.3">
      <c r="F2662" s="7"/>
    </row>
    <row r="2663" spans="6:6" x14ac:dyDescent="0.3">
      <c r="F2663" s="7"/>
    </row>
    <row r="2664" spans="6:6" x14ac:dyDescent="0.3">
      <c r="F2664" s="7"/>
    </row>
    <row r="2665" spans="6:6" x14ac:dyDescent="0.3">
      <c r="F2665" s="7"/>
    </row>
    <row r="2666" spans="6:6" x14ac:dyDescent="0.3">
      <c r="F2666" s="7"/>
    </row>
    <row r="2667" spans="6:6" x14ac:dyDescent="0.3">
      <c r="F2667" s="7"/>
    </row>
    <row r="2668" spans="6:6" x14ac:dyDescent="0.3">
      <c r="F2668" s="7"/>
    </row>
    <row r="2669" spans="6:6" x14ac:dyDescent="0.3">
      <c r="F2669" s="7"/>
    </row>
    <row r="2670" spans="6:6" x14ac:dyDescent="0.3">
      <c r="F2670" s="7"/>
    </row>
    <row r="2671" spans="6:6" x14ac:dyDescent="0.3">
      <c r="F2671" s="7"/>
    </row>
    <row r="2672" spans="6:6" x14ac:dyDescent="0.3">
      <c r="F2672" s="7"/>
    </row>
    <row r="2673" spans="6:6" x14ac:dyDescent="0.3">
      <c r="F2673" s="7"/>
    </row>
    <row r="2674" spans="6:6" x14ac:dyDescent="0.3">
      <c r="F2674" s="7"/>
    </row>
    <row r="2675" spans="6:6" x14ac:dyDescent="0.3">
      <c r="F2675" s="7"/>
    </row>
    <row r="2676" spans="6:6" x14ac:dyDescent="0.3">
      <c r="F2676" s="7"/>
    </row>
    <row r="2677" spans="6:6" x14ac:dyDescent="0.3">
      <c r="F2677" s="7"/>
    </row>
    <row r="2678" spans="6:6" x14ac:dyDescent="0.3">
      <c r="F2678" s="7"/>
    </row>
    <row r="2679" spans="6:6" x14ac:dyDescent="0.3">
      <c r="F2679" s="7"/>
    </row>
    <row r="2680" spans="6:6" x14ac:dyDescent="0.3">
      <c r="F2680" s="7"/>
    </row>
    <row r="2681" spans="6:6" x14ac:dyDescent="0.3">
      <c r="F2681" s="7"/>
    </row>
    <row r="2682" spans="6:6" x14ac:dyDescent="0.3">
      <c r="F2682" s="7"/>
    </row>
    <row r="2683" spans="6:6" x14ac:dyDescent="0.3">
      <c r="F2683" s="7"/>
    </row>
    <row r="2684" spans="6:6" x14ac:dyDescent="0.3">
      <c r="F2684" s="7"/>
    </row>
    <row r="2685" spans="6:6" x14ac:dyDescent="0.3">
      <c r="F2685" s="7"/>
    </row>
    <row r="2686" spans="6:6" x14ac:dyDescent="0.3">
      <c r="F2686" s="7"/>
    </row>
    <row r="2687" spans="6:6" x14ac:dyDescent="0.3">
      <c r="F2687" s="7"/>
    </row>
    <row r="2688" spans="6:6" x14ac:dyDescent="0.3">
      <c r="F2688" s="7"/>
    </row>
    <row r="2689" spans="6:6" x14ac:dyDescent="0.3">
      <c r="F2689" s="7"/>
    </row>
    <row r="2690" spans="6:6" x14ac:dyDescent="0.3">
      <c r="F2690" s="7"/>
    </row>
    <row r="2691" spans="6:6" x14ac:dyDescent="0.3">
      <c r="F2691" s="7"/>
    </row>
    <row r="2692" spans="6:6" x14ac:dyDescent="0.3">
      <c r="F2692" s="7"/>
    </row>
    <row r="2693" spans="6:6" x14ac:dyDescent="0.3">
      <c r="F2693" s="7"/>
    </row>
    <row r="2694" spans="6:6" x14ac:dyDescent="0.3">
      <c r="F2694" s="7"/>
    </row>
    <row r="2695" spans="6:6" x14ac:dyDescent="0.3">
      <c r="F2695" s="7"/>
    </row>
    <row r="2696" spans="6:6" x14ac:dyDescent="0.3">
      <c r="F2696" s="7"/>
    </row>
    <row r="2697" spans="6:6" x14ac:dyDescent="0.3">
      <c r="F2697" s="7"/>
    </row>
    <row r="2698" spans="6:6" x14ac:dyDescent="0.3">
      <c r="F2698" s="7"/>
    </row>
    <row r="2699" spans="6:6" x14ac:dyDescent="0.3">
      <c r="F2699" s="7"/>
    </row>
    <row r="2700" spans="6:6" x14ac:dyDescent="0.3">
      <c r="F2700" s="7"/>
    </row>
    <row r="2701" spans="6:6" x14ac:dyDescent="0.3">
      <c r="F2701" s="7"/>
    </row>
    <row r="2702" spans="6:6" x14ac:dyDescent="0.3">
      <c r="F2702" s="7"/>
    </row>
    <row r="2703" spans="6:6" x14ac:dyDescent="0.3">
      <c r="F2703" s="7"/>
    </row>
    <row r="2704" spans="6:6" x14ac:dyDescent="0.3">
      <c r="F2704" s="7"/>
    </row>
    <row r="2705" spans="6:6" x14ac:dyDescent="0.3">
      <c r="F2705" s="7"/>
    </row>
    <row r="2706" spans="6:6" x14ac:dyDescent="0.3">
      <c r="F2706" s="7"/>
    </row>
    <row r="2707" spans="6:6" x14ac:dyDescent="0.3">
      <c r="F2707" s="7"/>
    </row>
    <row r="2708" spans="6:6" x14ac:dyDescent="0.3">
      <c r="F2708" s="7"/>
    </row>
    <row r="2709" spans="6:6" x14ac:dyDescent="0.3">
      <c r="F2709" s="7"/>
    </row>
    <row r="2710" spans="6:6" x14ac:dyDescent="0.3">
      <c r="F2710" s="7"/>
    </row>
    <row r="2711" spans="6:6" x14ac:dyDescent="0.3">
      <c r="F2711" s="7"/>
    </row>
    <row r="2712" spans="6:6" x14ac:dyDescent="0.3">
      <c r="F2712" s="7"/>
    </row>
    <row r="2713" spans="6:6" x14ac:dyDescent="0.3">
      <c r="F2713" s="7"/>
    </row>
    <row r="2714" spans="6:6" x14ac:dyDescent="0.3">
      <c r="F2714" s="7"/>
    </row>
    <row r="2715" spans="6:6" x14ac:dyDescent="0.3">
      <c r="F2715" s="7"/>
    </row>
    <row r="2716" spans="6:6" x14ac:dyDescent="0.3">
      <c r="F2716" s="7"/>
    </row>
    <row r="2717" spans="6:6" x14ac:dyDescent="0.3">
      <c r="F2717" s="7"/>
    </row>
    <row r="2718" spans="6:6" x14ac:dyDescent="0.3">
      <c r="F2718" s="7"/>
    </row>
    <row r="2719" spans="6:6" x14ac:dyDescent="0.3">
      <c r="F2719" s="7"/>
    </row>
    <row r="2720" spans="6:6" x14ac:dyDescent="0.3">
      <c r="F2720" s="7"/>
    </row>
    <row r="2721" spans="6:6" x14ac:dyDescent="0.3">
      <c r="F2721" s="7"/>
    </row>
    <row r="2722" spans="6:6" x14ac:dyDescent="0.3">
      <c r="F2722" s="7"/>
    </row>
    <row r="2723" spans="6:6" x14ac:dyDescent="0.3">
      <c r="F2723" s="7"/>
    </row>
    <row r="2724" spans="6:6" x14ac:dyDescent="0.3">
      <c r="F2724" s="7"/>
    </row>
    <row r="2725" spans="6:6" x14ac:dyDescent="0.3">
      <c r="F2725" s="7"/>
    </row>
    <row r="2726" spans="6:6" x14ac:dyDescent="0.3">
      <c r="F2726" s="7"/>
    </row>
    <row r="2727" spans="6:6" x14ac:dyDescent="0.3">
      <c r="F2727" s="7"/>
    </row>
    <row r="2728" spans="6:6" x14ac:dyDescent="0.3">
      <c r="F2728" s="7"/>
    </row>
    <row r="2729" spans="6:6" x14ac:dyDescent="0.3">
      <c r="F2729" s="7"/>
    </row>
    <row r="2730" spans="6:6" x14ac:dyDescent="0.3">
      <c r="F2730" s="7"/>
    </row>
    <row r="2731" spans="6:6" x14ac:dyDescent="0.3">
      <c r="F2731" s="7"/>
    </row>
    <row r="2732" spans="6:6" x14ac:dyDescent="0.3">
      <c r="F2732" s="7"/>
    </row>
    <row r="2733" spans="6:6" x14ac:dyDescent="0.3">
      <c r="F2733" s="7"/>
    </row>
    <row r="2734" spans="6:6" x14ac:dyDescent="0.3">
      <c r="F2734" s="7"/>
    </row>
    <row r="2735" spans="6:6" x14ac:dyDescent="0.3">
      <c r="F2735" s="7"/>
    </row>
    <row r="2736" spans="6:6" x14ac:dyDescent="0.3">
      <c r="F2736" s="7"/>
    </row>
    <row r="2737" spans="6:6" x14ac:dyDescent="0.3">
      <c r="F2737" s="7"/>
    </row>
    <row r="2738" spans="6:6" x14ac:dyDescent="0.3">
      <c r="F2738" s="7"/>
    </row>
    <row r="2739" spans="6:6" x14ac:dyDescent="0.3">
      <c r="F2739" s="7"/>
    </row>
    <row r="2740" spans="6:6" x14ac:dyDescent="0.3">
      <c r="F2740" s="7"/>
    </row>
    <row r="2741" spans="6:6" x14ac:dyDescent="0.3">
      <c r="F2741" s="7"/>
    </row>
    <row r="2742" spans="6:6" x14ac:dyDescent="0.3">
      <c r="F2742" s="7"/>
    </row>
    <row r="2743" spans="6:6" x14ac:dyDescent="0.3">
      <c r="F2743" s="7"/>
    </row>
    <row r="2744" spans="6:6" x14ac:dyDescent="0.3">
      <c r="F2744" s="7"/>
    </row>
    <row r="2745" spans="6:6" x14ac:dyDescent="0.3">
      <c r="F2745" s="7"/>
    </row>
    <row r="2746" spans="6:6" x14ac:dyDescent="0.3">
      <c r="F2746" s="7"/>
    </row>
    <row r="2747" spans="6:6" x14ac:dyDescent="0.3">
      <c r="F2747" s="7"/>
    </row>
    <row r="2748" spans="6:6" x14ac:dyDescent="0.3">
      <c r="F2748" s="7"/>
    </row>
    <row r="2749" spans="6:6" x14ac:dyDescent="0.3">
      <c r="F2749" s="7"/>
    </row>
    <row r="2750" spans="6:6" x14ac:dyDescent="0.3">
      <c r="F2750" s="7"/>
    </row>
    <row r="2751" spans="6:6" x14ac:dyDescent="0.3">
      <c r="F2751" s="7"/>
    </row>
    <row r="2752" spans="6:6" x14ac:dyDescent="0.3">
      <c r="F2752" s="7"/>
    </row>
    <row r="2753" spans="6:6" x14ac:dyDescent="0.3">
      <c r="F2753" s="7"/>
    </row>
    <row r="2754" spans="6:6" x14ac:dyDescent="0.3">
      <c r="F2754" s="7"/>
    </row>
    <row r="2755" spans="6:6" x14ac:dyDescent="0.3">
      <c r="F2755" s="7"/>
    </row>
    <row r="2756" spans="6:6" x14ac:dyDescent="0.3">
      <c r="F2756" s="7"/>
    </row>
    <row r="2757" spans="6:6" x14ac:dyDescent="0.3">
      <c r="F2757" s="7"/>
    </row>
    <row r="2758" spans="6:6" x14ac:dyDescent="0.3">
      <c r="F2758" s="7"/>
    </row>
    <row r="2759" spans="6:6" x14ac:dyDescent="0.3">
      <c r="F2759" s="7"/>
    </row>
    <row r="2760" spans="6:6" x14ac:dyDescent="0.3">
      <c r="F2760" s="7"/>
    </row>
    <row r="2761" spans="6:6" x14ac:dyDescent="0.3">
      <c r="F2761" s="7"/>
    </row>
    <row r="2762" spans="6:6" x14ac:dyDescent="0.3">
      <c r="F2762" s="7"/>
    </row>
    <row r="2763" spans="6:6" x14ac:dyDescent="0.3">
      <c r="F2763" s="7"/>
    </row>
    <row r="2764" spans="6:6" x14ac:dyDescent="0.3">
      <c r="F2764" s="7"/>
    </row>
    <row r="2765" spans="6:6" x14ac:dyDescent="0.3">
      <c r="F2765" s="7"/>
    </row>
    <row r="2766" spans="6:6" x14ac:dyDescent="0.3">
      <c r="F2766" s="7"/>
    </row>
    <row r="2767" spans="6:6" x14ac:dyDescent="0.3">
      <c r="F2767" s="7"/>
    </row>
    <row r="2768" spans="6:6" x14ac:dyDescent="0.3">
      <c r="F2768" s="7"/>
    </row>
    <row r="2769" spans="6:6" x14ac:dyDescent="0.3">
      <c r="F2769" s="7"/>
    </row>
    <row r="2770" spans="6:6" x14ac:dyDescent="0.3">
      <c r="F2770" s="7"/>
    </row>
    <row r="2771" spans="6:6" x14ac:dyDescent="0.3">
      <c r="F2771" s="7"/>
    </row>
    <row r="2772" spans="6:6" x14ac:dyDescent="0.3">
      <c r="F2772" s="7"/>
    </row>
    <row r="2773" spans="6:6" x14ac:dyDescent="0.3">
      <c r="F2773" s="7"/>
    </row>
    <row r="2774" spans="6:6" x14ac:dyDescent="0.3">
      <c r="F2774" s="7"/>
    </row>
    <row r="2775" spans="6:6" x14ac:dyDescent="0.3">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tabSelected="1" topLeftCell="A25" workbookViewId="0">
      <selection activeCell="G47" sqref="G47"/>
    </sheetView>
  </sheetViews>
  <sheetFormatPr defaultRowHeight="14.4" x14ac:dyDescent="0.3"/>
  <cols>
    <col min="1" max="1" width="29.33203125" style="1" bestFit="1" customWidth="1"/>
    <col min="3" max="3" width="19" bestFit="1" customWidth="1"/>
  </cols>
  <sheetData>
    <row r="1" spans="1:10" x14ac:dyDescent="0.3">
      <c r="A1" s="1" t="s">
        <v>39</v>
      </c>
      <c r="B1" s="1" t="s">
        <v>40</v>
      </c>
      <c r="C1" s="1" t="s">
        <v>166</v>
      </c>
    </row>
    <row r="2" spans="1:10" x14ac:dyDescent="0.3">
      <c r="A2" s="1" t="s">
        <v>167</v>
      </c>
      <c r="B2" t="s">
        <v>59</v>
      </c>
      <c r="C2">
        <v>6.8</v>
      </c>
    </row>
    <row r="3" spans="1:10" x14ac:dyDescent="0.3">
      <c r="B3" t="s">
        <v>63</v>
      </c>
    </row>
    <row r="4" spans="1:10" x14ac:dyDescent="0.3">
      <c r="B4" t="s">
        <v>64</v>
      </c>
    </row>
    <row r="5" spans="1:10" x14ac:dyDescent="0.3">
      <c r="A5" s="1" t="s">
        <v>168</v>
      </c>
      <c r="B5" t="s">
        <v>59</v>
      </c>
      <c r="C5">
        <v>3.5</v>
      </c>
    </row>
    <row r="6" spans="1:10" x14ac:dyDescent="0.3">
      <c r="B6" t="s">
        <v>63</v>
      </c>
      <c r="C6" s="45"/>
      <c r="J6" s="45"/>
    </row>
    <row r="7" spans="1:10" x14ac:dyDescent="0.3">
      <c r="B7" t="s">
        <v>64</v>
      </c>
      <c r="C7" s="45"/>
      <c r="J7" s="45"/>
    </row>
    <row r="8" spans="1:10" x14ac:dyDescent="0.3">
      <c r="A8" s="1" t="s">
        <v>169</v>
      </c>
      <c r="B8" t="s">
        <v>59</v>
      </c>
      <c r="C8" s="45">
        <v>1.3</v>
      </c>
      <c r="J8" s="45"/>
    </row>
    <row r="9" spans="1:10" x14ac:dyDescent="0.3">
      <c r="B9" t="s">
        <v>63</v>
      </c>
      <c r="C9" s="45"/>
      <c r="J9" s="45"/>
    </row>
    <row r="10" spans="1:10" x14ac:dyDescent="0.3">
      <c r="B10" t="s">
        <v>64</v>
      </c>
      <c r="C10" s="45"/>
      <c r="J10" s="45"/>
    </row>
    <row r="11" spans="1:10" x14ac:dyDescent="0.3">
      <c r="A11" s="1" t="s">
        <v>170</v>
      </c>
      <c r="B11" t="s">
        <v>59</v>
      </c>
      <c r="C11" s="45">
        <v>2.5</v>
      </c>
      <c r="J11" s="45"/>
    </row>
    <row r="12" spans="1:10" x14ac:dyDescent="0.3">
      <c r="B12" t="s">
        <v>63</v>
      </c>
      <c r="C12" s="45"/>
    </row>
    <row r="13" spans="1:10" x14ac:dyDescent="0.3">
      <c r="B13" t="s">
        <v>64</v>
      </c>
      <c r="C13" s="45"/>
    </row>
    <row r="14" spans="1:10" x14ac:dyDescent="0.3">
      <c r="A14" s="1" t="s">
        <v>171</v>
      </c>
      <c r="B14" t="s">
        <v>59</v>
      </c>
      <c r="C14" s="45">
        <v>2.8</v>
      </c>
    </row>
    <row r="15" spans="1:10" x14ac:dyDescent="0.3">
      <c r="B15" t="s">
        <v>63</v>
      </c>
      <c r="C15" s="45"/>
    </row>
    <row r="16" spans="1:10" x14ac:dyDescent="0.3">
      <c r="B16" t="s">
        <v>64</v>
      </c>
      <c r="C16" s="45"/>
    </row>
    <row r="17" spans="1:3" x14ac:dyDescent="0.3">
      <c r="A17" s="1" t="s">
        <v>172</v>
      </c>
      <c r="B17" t="s">
        <v>59</v>
      </c>
      <c r="C17" s="45">
        <v>1.3</v>
      </c>
    </row>
    <row r="18" spans="1:3" x14ac:dyDescent="0.3">
      <c r="B18" t="s">
        <v>63</v>
      </c>
      <c r="C18" s="45"/>
    </row>
    <row r="19" spans="1:3" x14ac:dyDescent="0.3">
      <c r="B19" t="s">
        <v>64</v>
      </c>
      <c r="C19" s="45"/>
    </row>
    <row r="20" spans="1:3" x14ac:dyDescent="0.3">
      <c r="A20" s="1" t="s">
        <v>173</v>
      </c>
      <c r="B20" t="s">
        <v>59</v>
      </c>
      <c r="C20" s="45">
        <v>2</v>
      </c>
    </row>
    <row r="21" spans="1:3" x14ac:dyDescent="0.3">
      <c r="B21" t="s">
        <v>63</v>
      </c>
      <c r="C21" s="45"/>
    </row>
    <row r="22" spans="1:3" x14ac:dyDescent="0.3">
      <c r="B22" t="s">
        <v>64</v>
      </c>
      <c r="C22" s="45"/>
    </row>
    <row r="23" spans="1:3" x14ac:dyDescent="0.3">
      <c r="A23" s="1" t="s">
        <v>174</v>
      </c>
      <c r="B23" t="s">
        <v>59</v>
      </c>
      <c r="C23" s="45">
        <v>4</v>
      </c>
    </row>
    <row r="24" spans="1:3" x14ac:dyDescent="0.3">
      <c r="B24" t="s">
        <v>63</v>
      </c>
      <c r="C24" s="45"/>
    </row>
    <row r="25" spans="1:3" x14ac:dyDescent="0.3">
      <c r="B25" t="s">
        <v>64</v>
      </c>
      <c r="C25" s="45"/>
    </row>
    <row r="26" spans="1:3" x14ac:dyDescent="0.3">
      <c r="A26" s="1" t="s">
        <v>175</v>
      </c>
      <c r="B26" t="s">
        <v>59</v>
      </c>
      <c r="C26" s="45">
        <v>8</v>
      </c>
    </row>
    <row r="27" spans="1:3" x14ac:dyDescent="0.3">
      <c r="B27" t="s">
        <v>63</v>
      </c>
      <c r="C27" s="45"/>
    </row>
    <row r="28" spans="1:3" x14ac:dyDescent="0.3">
      <c r="B28" t="s">
        <v>64</v>
      </c>
      <c r="C28" s="45"/>
    </row>
    <row r="29" spans="1:3" x14ac:dyDescent="0.3">
      <c r="A29" s="1" t="s">
        <v>176</v>
      </c>
      <c r="B29" t="s">
        <v>59</v>
      </c>
      <c r="C29">
        <v>1.7</v>
      </c>
    </row>
    <row r="30" spans="1:3" x14ac:dyDescent="0.3">
      <c r="B30" t="s">
        <v>63</v>
      </c>
    </row>
    <row r="31" spans="1:3" x14ac:dyDescent="0.3">
      <c r="B31" t="s">
        <v>64</v>
      </c>
    </row>
    <row r="32" spans="1:3" x14ac:dyDescent="0.3">
      <c r="A32" s="1" t="s">
        <v>177</v>
      </c>
      <c r="B32" t="s">
        <v>59</v>
      </c>
      <c r="C32">
        <v>0.5</v>
      </c>
    </row>
    <row r="33" spans="1:3" x14ac:dyDescent="0.3">
      <c r="B33" t="s">
        <v>60</v>
      </c>
    </row>
    <row r="34" spans="1:3" x14ac:dyDescent="0.3">
      <c r="B34" t="s">
        <v>61</v>
      </c>
    </row>
    <row r="35" spans="1:3" x14ac:dyDescent="0.3">
      <c r="A35" s="1" t="s">
        <v>178</v>
      </c>
      <c r="B35" t="s">
        <v>59</v>
      </c>
      <c r="C35">
        <v>0.8</v>
      </c>
    </row>
    <row r="36" spans="1:3" x14ac:dyDescent="0.3">
      <c r="B36" t="s">
        <v>63</v>
      </c>
    </row>
    <row r="37" spans="1:3" x14ac:dyDescent="0.3">
      <c r="B37" t="s">
        <v>64</v>
      </c>
    </row>
    <row r="38" spans="1:3" x14ac:dyDescent="0.3">
      <c r="A38" s="1" t="s">
        <v>179</v>
      </c>
      <c r="B38" t="s">
        <v>59</v>
      </c>
      <c r="C38">
        <v>0.8</v>
      </c>
    </row>
    <row r="39" spans="1:3" x14ac:dyDescent="0.3">
      <c r="B39" t="s">
        <v>63</v>
      </c>
    </row>
    <row r="40" spans="1:3" x14ac:dyDescent="0.3">
      <c r="B40" t="s">
        <v>64</v>
      </c>
    </row>
    <row r="41" spans="1:3" x14ac:dyDescent="0.3">
      <c r="A41" s="1" t="s">
        <v>180</v>
      </c>
      <c r="B41" t="s">
        <v>59</v>
      </c>
      <c r="C41">
        <v>0.5</v>
      </c>
    </row>
    <row r="42" spans="1:3" x14ac:dyDescent="0.3">
      <c r="B42" t="s">
        <v>60</v>
      </c>
    </row>
    <row r="43" spans="1:3" x14ac:dyDescent="0.3">
      <c r="B43" t="s">
        <v>61</v>
      </c>
    </row>
    <row r="44" spans="1:3" x14ac:dyDescent="0.3">
      <c r="A44" s="1" t="s">
        <v>181</v>
      </c>
      <c r="B44" t="s">
        <v>59</v>
      </c>
      <c r="C44">
        <v>0.85</v>
      </c>
    </row>
    <row r="45" spans="1:3" x14ac:dyDescent="0.3">
      <c r="B45" t="s">
        <v>63</v>
      </c>
    </row>
    <row r="46" spans="1:3" x14ac:dyDescent="0.3">
      <c r="B46" t="s">
        <v>64</v>
      </c>
    </row>
    <row r="47" spans="1:3" x14ac:dyDescent="0.3">
      <c r="A47" s="1" t="s">
        <v>182</v>
      </c>
      <c r="B47" t="s">
        <v>59</v>
      </c>
      <c r="C47">
        <f>0.45/0.85</f>
        <v>0.52941176470588236</v>
      </c>
    </row>
    <row r="48" spans="1:3" x14ac:dyDescent="0.3">
      <c r="B48" t="s">
        <v>60</v>
      </c>
    </row>
    <row r="49" spans="1:3" x14ac:dyDescent="0.3">
      <c r="B49" t="s">
        <v>61</v>
      </c>
    </row>
    <row r="50" spans="1:3" x14ac:dyDescent="0.3">
      <c r="A50" s="1" t="s">
        <v>183</v>
      </c>
      <c r="B50" t="s">
        <v>59</v>
      </c>
      <c r="C50">
        <v>1.05</v>
      </c>
    </row>
    <row r="51" spans="1:3" x14ac:dyDescent="0.3">
      <c r="B51" t="s">
        <v>63</v>
      </c>
    </row>
    <row r="52" spans="1:3" x14ac:dyDescent="0.3">
      <c r="B52" t="s">
        <v>64</v>
      </c>
    </row>
    <row r="53" spans="1:3" x14ac:dyDescent="0.3">
      <c r="A53" s="1" t="s">
        <v>184</v>
      </c>
      <c r="B53" t="s">
        <v>59</v>
      </c>
      <c r="C53">
        <v>0.5</v>
      </c>
    </row>
    <row r="54" spans="1:3" x14ac:dyDescent="0.3">
      <c r="B54" t="s">
        <v>60</v>
      </c>
    </row>
    <row r="55" spans="1:3" x14ac:dyDescent="0.3">
      <c r="B55" t="s">
        <v>61</v>
      </c>
    </row>
    <row r="56" spans="1:3" x14ac:dyDescent="0.3">
      <c r="A56" s="1" t="s">
        <v>185</v>
      </c>
      <c r="C56" t="s">
        <v>74</v>
      </c>
    </row>
    <row r="57" spans="1:3" x14ac:dyDescent="0.3">
      <c r="A57" s="3" t="s">
        <v>186</v>
      </c>
      <c r="C57" t="s">
        <v>74</v>
      </c>
    </row>
    <row r="58" spans="1:3" x14ac:dyDescent="0.3">
      <c r="A58" s="3" t="s">
        <v>187</v>
      </c>
      <c r="C58" t="s">
        <v>74</v>
      </c>
    </row>
    <row r="59" spans="1:3" x14ac:dyDescent="0.3">
      <c r="A59" s="3" t="s">
        <v>188</v>
      </c>
      <c r="C59" t="s">
        <v>74</v>
      </c>
    </row>
    <row r="60" spans="1:3" x14ac:dyDescent="0.3">
      <c r="A60" s="3" t="s">
        <v>189</v>
      </c>
      <c r="C60" t="s">
        <v>74</v>
      </c>
    </row>
    <row r="61" spans="1:3" x14ac:dyDescent="0.3">
      <c r="A61" s="3" t="s">
        <v>190</v>
      </c>
      <c r="C61" t="s">
        <v>74</v>
      </c>
    </row>
    <row r="62" spans="1:3" x14ac:dyDescent="0.3">
      <c r="A62" s="32" t="s">
        <v>191</v>
      </c>
      <c r="B62" s="26"/>
      <c r="C62" s="26">
        <v>15</v>
      </c>
    </row>
    <row r="63" spans="1:3" x14ac:dyDescent="0.3">
      <c r="A63" s="32" t="s">
        <v>192</v>
      </c>
      <c r="B63" s="26"/>
      <c r="C63" s="26">
        <v>69</v>
      </c>
    </row>
    <row r="64" spans="1:3" x14ac:dyDescent="0.3">
      <c r="A64" s="32" t="s">
        <v>193</v>
      </c>
      <c r="B64" s="26"/>
      <c r="C64" s="26" t="s">
        <v>194</v>
      </c>
    </row>
    <row r="65" spans="1:3" x14ac:dyDescent="0.3">
      <c r="A65" s="3" t="s">
        <v>195</v>
      </c>
      <c r="C65" t="s">
        <v>196</v>
      </c>
    </row>
    <row r="66" spans="1:3" x14ac:dyDescent="0.3">
      <c r="A66" s="3" t="s">
        <v>197</v>
      </c>
      <c r="C66" t="s">
        <v>198</v>
      </c>
    </row>
    <row r="67" spans="1:3" x14ac:dyDescent="0.3">
      <c r="A67" s="3" t="s">
        <v>199</v>
      </c>
      <c r="C67" t="s">
        <v>200</v>
      </c>
    </row>
    <row r="68" spans="1:3" x14ac:dyDescent="0.3">
      <c r="A68" s="1" t="s">
        <v>201</v>
      </c>
      <c r="C68">
        <v>5</v>
      </c>
    </row>
    <row r="69" spans="1:3" x14ac:dyDescent="0.3">
      <c r="A69" s="1" t="s">
        <v>202</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A22" workbookViewId="0">
      <selection activeCell="I6" sqref="I6"/>
    </sheetView>
  </sheetViews>
  <sheetFormatPr defaultRowHeight="14.4" x14ac:dyDescent="0.3"/>
  <cols>
    <col min="1" max="1" width="3.88671875" customWidth="1"/>
    <col min="2" max="2" width="29.33203125" customWidth="1"/>
    <col min="3" max="3" width="35" style="10" customWidth="1"/>
    <col min="4" max="4" width="8.88671875" style="10"/>
    <col min="5" max="5" width="19" style="10" bestFit="1" customWidth="1"/>
    <col min="6" max="6" width="26.88671875" style="10" bestFit="1" customWidth="1"/>
    <col min="7" max="7" width="12.5546875" style="10" bestFit="1" customWidth="1"/>
    <col min="8" max="8" width="40.109375" style="10" customWidth="1"/>
    <col min="9" max="9" width="36.5546875" bestFit="1" customWidth="1"/>
    <col min="10" max="10" width="13.33203125" bestFit="1" customWidth="1"/>
    <col min="11" max="11" width="10.109375" bestFit="1" customWidth="1"/>
  </cols>
  <sheetData>
    <row r="4" spans="2:11" x14ac:dyDescent="0.3">
      <c r="B4" s="17" t="s">
        <v>113</v>
      </c>
      <c r="C4" s="28" t="s">
        <v>116</v>
      </c>
      <c r="D4" s="28" t="s">
        <v>117</v>
      </c>
      <c r="E4" s="28" t="s">
        <v>118</v>
      </c>
      <c r="F4" s="28" t="s">
        <v>119</v>
      </c>
      <c r="G4" s="28" t="s">
        <v>120</v>
      </c>
      <c r="H4" s="28" t="s">
        <v>6</v>
      </c>
      <c r="I4" s="1" t="s">
        <v>121</v>
      </c>
      <c r="J4" s="1" t="s">
        <v>122</v>
      </c>
      <c r="K4" s="1" t="s">
        <v>123</v>
      </c>
    </row>
    <row r="5" spans="2:11" x14ac:dyDescent="0.3">
      <c r="B5" s="15" t="s">
        <v>167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574</v>
      </c>
    </row>
    <row r="6" spans="2:11" x14ac:dyDescent="0.3">
      <c r="B6" s="15" t="s">
        <v>167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3">
      <c r="B7" s="15" t="s">
        <v>167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3">
      <c r="B8" s="15" t="s">
        <v>168</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203</v>
      </c>
    </row>
    <row r="9" spans="2:11" x14ac:dyDescent="0.3">
      <c r="B9" s="15" t="s">
        <v>168</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3">
      <c r="B10" s="15" t="s">
        <v>168</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3">
      <c r="B11" s="15" t="s">
        <v>169</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204</v>
      </c>
    </row>
    <row r="12" spans="2:11" x14ac:dyDescent="0.3">
      <c r="B12" s="15" t="s">
        <v>169</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3">
      <c r="B13" s="15" t="s">
        <v>169</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3">
      <c r="B14" s="15" t="s">
        <v>170</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205</v>
      </c>
    </row>
    <row r="15" spans="2:11" x14ac:dyDescent="0.3">
      <c r="B15" s="15" t="s">
        <v>170</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3">
      <c r="B16" s="15" t="s">
        <v>170</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3">
      <c r="B17" s="15" t="s">
        <v>171</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206</v>
      </c>
    </row>
    <row r="18" spans="2:9" x14ac:dyDescent="0.3">
      <c r="B18" s="15" t="s">
        <v>171</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3">
      <c r="B19" s="15" t="s">
        <v>171</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3">
      <c r="B20" s="15" t="s">
        <v>172</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207</v>
      </c>
    </row>
    <row r="21" spans="2:9" x14ac:dyDescent="0.3">
      <c r="B21" s="15" t="s">
        <v>172</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3">
      <c r="B22" s="15" t="s">
        <v>172</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3">
      <c r="B23" s="15" t="s">
        <v>173</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208</v>
      </c>
    </row>
    <row r="24" spans="2:9" x14ac:dyDescent="0.3">
      <c r="B24" s="15" t="s">
        <v>173</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3">
      <c r="B25" s="15" t="s">
        <v>173</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3">
      <c r="B26" s="15" t="s">
        <v>174</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209</v>
      </c>
    </row>
    <row r="27" spans="2:9" x14ac:dyDescent="0.3">
      <c r="B27" s="15" t="s">
        <v>174</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3">
      <c r="B28" s="15" t="s">
        <v>174</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3">
      <c r="B29" s="15" t="s">
        <v>175</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209</v>
      </c>
    </row>
    <row r="30" spans="2:9" x14ac:dyDescent="0.3">
      <c r="B30" s="15" t="s">
        <v>175</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3">
      <c r="B31" s="15" t="s">
        <v>175</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3">
      <c r="B32" s="15" t="s">
        <v>176</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210</v>
      </c>
    </row>
    <row r="33" spans="2:9" x14ac:dyDescent="0.3">
      <c r="B33" s="15" t="s">
        <v>176</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3">
      <c r="B34" s="15" t="s">
        <v>176</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3">
      <c r="B35" s="15" t="s">
        <v>177</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210</v>
      </c>
    </row>
    <row r="36" spans="2:9" x14ac:dyDescent="0.3">
      <c r="B36" s="15" t="s">
        <v>177</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3">
      <c r="B37" s="15" t="s">
        <v>177</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3">
      <c r="B38" s="15" t="s">
        <v>178</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210</v>
      </c>
    </row>
    <row r="39" spans="2:9" x14ac:dyDescent="0.3">
      <c r="B39" s="15" t="s">
        <v>178</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3">
      <c r="B40" s="15" t="s">
        <v>178</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3">
      <c r="B41" s="15" t="s">
        <v>179</v>
      </c>
      <c r="C41" s="29" t="str">
        <f>IF(all_global_parameter_inputs!A38="",All_global_list!#REF!,all_global_parameter_inputs!A38)</f>
        <v>sin_exponent_sum_cycle</v>
      </c>
      <c r="D41" s="29" t="str">
        <f>IF(all_global_parameter_inputs!B38="","",all_global_parameter_inputs!B38)</f>
        <v>constant</v>
      </c>
      <c r="E41" s="29">
        <f>all_global_parameter_inputs!C38</f>
        <v>0.8</v>
      </c>
      <c r="F41" s="29">
        <f>IF(OR(D41="alpha",D41="beta",D41="sd",D41="mean"),"--",VLOOKUP(B41,Default!$B:$H,7,FALSE))</f>
        <v>2</v>
      </c>
      <c r="G41" s="29" t="str">
        <f>VLOOKUP(B41,Lookup!$C:$D,2, FALSE)</f>
        <v>Injury values</v>
      </c>
      <c r="H41" s="29" t="str">
        <f>VLOOKUP(B41,Default!$B:$E,4, FALSE)</f>
        <v>same as global SIN_EXPONENT_SUM but only applies to cycle fatalities</v>
      </c>
      <c r="I41" t="s">
        <v>210</v>
      </c>
    </row>
    <row r="42" spans="2:9" x14ac:dyDescent="0.3">
      <c r="B42" s="15" t="s">
        <v>179</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3">
      <c r="B43" s="15" t="s">
        <v>179</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3">
      <c r="B44" s="15" t="s">
        <v>180</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0.5</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210</v>
      </c>
    </row>
    <row r="45" spans="2:9" x14ac:dyDescent="0.3">
      <c r="B45" s="15" t="s">
        <v>180</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3">
      <c r="B46" s="15" t="s">
        <v>180</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3">
      <c r="B47" s="15" t="s">
        <v>181</v>
      </c>
      <c r="C47" s="29" t="str">
        <f>IF(all_global_parameter_inputs!A44="",All_global_list!C46,all_global_parameter_inputs!A44)</f>
        <v>sin_exponent_sum_ped</v>
      </c>
      <c r="D47" s="29" t="str">
        <f>IF(all_global_parameter_inputs!B44="","",all_global_parameter_inputs!B44)</f>
        <v>constant</v>
      </c>
      <c r="E47" s="29">
        <f>all_global_parameter_inputs!C44</f>
        <v>0.85</v>
      </c>
      <c r="F47" s="29">
        <f>IF(OR(D47="alpha",D47="beta",D47="sd",D47="mean"),"--",VLOOKUP(B47,Default!$B:$H,7,FALSE))</f>
        <v>2</v>
      </c>
      <c r="G47" s="29" t="str">
        <f>VLOOKUP(B47,Lookup!$C:$D,2, FALSE)</f>
        <v>Injury values</v>
      </c>
      <c r="H47" s="29" t="str">
        <f>VLOOKUP(B47,Default!$B:$E,4, FALSE)</f>
        <v>same as global SIN_EXPONENT_SUM but only applies to pedestrian fatalities</v>
      </c>
      <c r="I47" t="s">
        <v>210</v>
      </c>
    </row>
    <row r="48" spans="2:9" x14ac:dyDescent="0.3">
      <c r="B48" s="15" t="s">
        <v>181</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3">
      <c r="B49" s="15" t="s">
        <v>181</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3">
      <c r="B50" s="15" t="s">
        <v>182</v>
      </c>
      <c r="C50" s="29" t="str">
        <f>IF(all_global_parameter_inputs!A47="",All_global_list!C49,all_global_parameter_inputs!A47)</f>
        <v>casualty_exponent_fraction_ped</v>
      </c>
      <c r="D50" s="29" t="str">
        <f>IF(all_global_parameter_inputs!B47="","",all_global_parameter_inputs!B47)</f>
        <v>constant</v>
      </c>
      <c r="E50" s="29">
        <f>all_global_parameter_inputs!C47</f>
        <v>0.52941176470588236</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210</v>
      </c>
    </row>
    <row r="51" spans="2:9" x14ac:dyDescent="0.3">
      <c r="B51" s="15" t="s">
        <v>182</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3">
      <c r="B52" s="15" t="s">
        <v>182</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3">
      <c r="B53" s="15" t="s">
        <v>183</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210</v>
      </c>
    </row>
    <row r="54" spans="2:9" x14ac:dyDescent="0.3">
      <c r="B54" s="15" t="s">
        <v>183</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3">
      <c r="B55" s="15" t="s">
        <v>183</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3">
      <c r="B56" s="15" t="s">
        <v>184</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210</v>
      </c>
    </row>
    <row r="57" spans="2:9" x14ac:dyDescent="0.3">
      <c r="B57" s="15" t="s">
        <v>184</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3">
      <c r="B58" s="15" t="s">
        <v>184</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3">
      <c r="B59" s="15" t="s">
        <v>185</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211</v>
      </c>
    </row>
    <row r="60" spans="2:9" x14ac:dyDescent="0.3">
      <c r="B60" s="15" t="s">
        <v>186</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212</v>
      </c>
    </row>
    <row r="61" spans="2:9" x14ac:dyDescent="0.3">
      <c r="B61" s="15" t="s">
        <v>187</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212</v>
      </c>
    </row>
    <row r="62" spans="2:9" x14ac:dyDescent="0.3">
      <c r="B62" s="15" t="s">
        <v>188</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212</v>
      </c>
    </row>
    <row r="63" spans="2:9" x14ac:dyDescent="0.3">
      <c r="B63" s="15" t="s">
        <v>213</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214</v>
      </c>
      <c r="I63" t="s">
        <v>215</v>
      </c>
    </row>
    <row r="64" spans="2:9" x14ac:dyDescent="0.3">
      <c r="B64" s="15" t="s">
        <v>216</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215</v>
      </c>
    </row>
    <row r="65" spans="2:9" ht="14.7" customHeight="1" x14ac:dyDescent="0.3">
      <c r="B65" s="15" t="s">
        <v>217</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218</v>
      </c>
    </row>
    <row r="66" spans="2:9" x14ac:dyDescent="0.3">
      <c r="B66" s="15" t="s">
        <v>217</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218</v>
      </c>
    </row>
    <row r="67" spans="2:9" x14ac:dyDescent="0.3">
      <c r="B67" s="15" t="s">
        <v>193</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219</v>
      </c>
    </row>
    <row r="68" spans="2:9" x14ac:dyDescent="0.3">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220</v>
      </c>
      <c r="G68" s="30" t="s">
        <v>221</v>
      </c>
      <c r="H68" s="30" t="s">
        <v>222</v>
      </c>
      <c r="I68" t="s">
        <v>219</v>
      </c>
    </row>
    <row r="69" spans="2:9" x14ac:dyDescent="0.3">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220</v>
      </c>
      <c r="G69" s="30" t="s">
        <v>221</v>
      </c>
      <c r="H69" s="30" t="s">
        <v>222</v>
      </c>
      <c r="I69" t="s">
        <v>219</v>
      </c>
    </row>
    <row r="70" spans="2:9" x14ac:dyDescent="0.3">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220</v>
      </c>
      <c r="G70" s="30" t="s">
        <v>221</v>
      </c>
      <c r="H70" s="30" t="s">
        <v>222</v>
      </c>
      <c r="I70" t="s">
        <v>219</v>
      </c>
    </row>
    <row r="71" spans="2:9" x14ac:dyDescent="0.3">
      <c r="B71" s="15" t="s">
        <v>201</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219</v>
      </c>
    </row>
    <row r="72" spans="2:9" x14ac:dyDescent="0.3">
      <c r="B72" s="15" t="s">
        <v>202</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zoomScale="104" workbookViewId="0">
      <selection activeCell="E29" sqref="E29"/>
    </sheetView>
  </sheetViews>
  <sheetFormatPr defaultRowHeight="14.4" x14ac:dyDescent="0.3"/>
  <cols>
    <col min="1" max="1" width="4.33203125" customWidth="1"/>
    <col min="2" max="2" width="13.6640625" style="15" customWidth="1"/>
    <col min="4" max="4" width="36.33203125" bestFit="1" customWidth="1"/>
    <col min="5" max="5" width="12.33203125" style="23" customWidth="1"/>
    <col min="6" max="6" width="16.33203125" customWidth="1"/>
    <col min="7" max="7" width="11.33203125" customWidth="1"/>
    <col min="8" max="8" width="7.33203125" customWidth="1"/>
    <col min="9" max="9" width="18" bestFit="1" customWidth="1"/>
  </cols>
  <sheetData>
    <row r="2" spans="2:16" x14ac:dyDescent="0.3">
      <c r="F2" s="25" t="s">
        <v>223</v>
      </c>
      <c r="G2" s="26"/>
      <c r="H2" s="26"/>
      <c r="I2" s="26"/>
      <c r="J2" s="26"/>
      <c r="K2" s="26"/>
      <c r="L2" s="26"/>
      <c r="M2" s="26"/>
      <c r="N2" s="26"/>
      <c r="O2" s="26"/>
      <c r="P2" s="26"/>
    </row>
    <row r="3" spans="2:16" x14ac:dyDescent="0.3">
      <c r="B3" s="15" t="s">
        <v>224</v>
      </c>
    </row>
    <row r="4" spans="2:16" x14ac:dyDescent="0.3">
      <c r="B4" s="1" t="s">
        <v>225</v>
      </c>
      <c r="C4" s="3" t="s">
        <v>120</v>
      </c>
      <c r="D4" s="1" t="s">
        <v>116</v>
      </c>
      <c r="E4" s="24" t="s">
        <v>6</v>
      </c>
      <c r="F4" s="1" t="s">
        <v>226</v>
      </c>
      <c r="G4" s="1" t="s">
        <v>227</v>
      </c>
      <c r="H4" s="1" t="s">
        <v>228</v>
      </c>
      <c r="I4" s="1" t="s">
        <v>229</v>
      </c>
      <c r="J4" s="1" t="s">
        <v>121</v>
      </c>
      <c r="K4" s="1" t="s">
        <v>122</v>
      </c>
      <c r="L4" s="1" t="s">
        <v>123</v>
      </c>
    </row>
    <row r="5" spans="2:16" ht="27" customHeight="1" x14ac:dyDescent="0.3">
      <c r="B5" s="16" t="e">
        <f>VLOOKUP(D5,Lookup!$B$5:$C$77,2,FALSE)</f>
        <v>#N/A</v>
      </c>
      <c r="C5" s="71" t="s">
        <v>230</v>
      </c>
      <c r="D5" s="2" t="s">
        <v>231</v>
      </c>
      <c r="E5" s="23" t="s">
        <v>232</v>
      </c>
      <c r="F5" t="s">
        <v>233</v>
      </c>
      <c r="G5" t="s">
        <v>234</v>
      </c>
      <c r="H5" s="44">
        <v>12.69</v>
      </c>
      <c r="I5" t="s">
        <v>235</v>
      </c>
      <c r="J5" s="47" t="s">
        <v>130</v>
      </c>
      <c r="K5" s="18" t="s">
        <v>131</v>
      </c>
      <c r="L5" s="18" t="s">
        <v>236</v>
      </c>
    </row>
    <row r="6" spans="2:16" ht="43.95" customHeight="1" x14ac:dyDescent="0.3">
      <c r="B6" s="16" t="str">
        <f>VLOOKUP(D6,Lookup!$B$5:$C$77,2,FALSE)</f>
        <v>pm_trans_share</v>
      </c>
      <c r="C6" s="71"/>
      <c r="D6" s="2" t="s">
        <v>237</v>
      </c>
      <c r="E6" s="23" t="s">
        <v>238</v>
      </c>
      <c r="F6" t="s">
        <v>233</v>
      </c>
      <c r="G6" t="s">
        <v>239</v>
      </c>
      <c r="H6" s="41">
        <v>0.42</v>
      </c>
      <c r="I6" t="s">
        <v>240</v>
      </c>
      <c r="J6" s="48" t="s">
        <v>241</v>
      </c>
      <c r="K6" s="18" t="s">
        <v>242</v>
      </c>
      <c r="L6" s="18" t="s">
        <v>236</v>
      </c>
    </row>
    <row r="7" spans="2:16" ht="43.2" customHeight="1" x14ac:dyDescent="0.3">
      <c r="B7" s="16" t="str">
        <f>VLOOKUP(D7,Lookup!$B$5:$C$77,2,FALSE)</f>
        <v>PM_emission_confidence</v>
      </c>
      <c r="C7" s="71"/>
      <c r="D7" t="s">
        <v>243</v>
      </c>
      <c r="E7" s="23" t="s">
        <v>244</v>
      </c>
      <c r="F7" t="s">
        <v>233</v>
      </c>
      <c r="G7" t="s">
        <v>245</v>
      </c>
      <c r="H7">
        <v>1</v>
      </c>
      <c r="I7" t="s">
        <v>240</v>
      </c>
      <c r="J7" s="18" t="s">
        <v>246</v>
      </c>
      <c r="K7" s="19"/>
      <c r="L7" s="18"/>
    </row>
    <row r="8" spans="2:16" x14ac:dyDescent="0.3">
      <c r="B8" s="15" t="s">
        <v>247</v>
      </c>
      <c r="C8" s="71"/>
      <c r="D8" t="s">
        <v>248</v>
      </c>
      <c r="E8" s="72" t="s">
        <v>249</v>
      </c>
      <c r="F8" s="69" t="s">
        <v>250</v>
      </c>
      <c r="G8" t="s">
        <v>245</v>
      </c>
      <c r="H8" s="41">
        <v>2.3031654375338189E-3</v>
      </c>
      <c r="I8" t="s">
        <v>240</v>
      </c>
      <c r="J8" s="49" t="s">
        <v>125</v>
      </c>
      <c r="K8" s="18" t="s">
        <v>126</v>
      </c>
      <c r="L8" s="18" t="s">
        <v>236</v>
      </c>
    </row>
    <row r="9" spans="2:16" x14ac:dyDescent="0.3">
      <c r="B9" s="15" t="s">
        <v>251</v>
      </c>
      <c r="C9" s="71"/>
      <c r="D9" t="s">
        <v>252</v>
      </c>
      <c r="E9" s="72"/>
      <c r="F9" s="69"/>
      <c r="G9" t="s">
        <v>245</v>
      </c>
      <c r="H9" s="41">
        <v>8.1980352806225759E-2</v>
      </c>
      <c r="I9" t="s">
        <v>240</v>
      </c>
      <c r="J9" s="49" t="s">
        <v>125</v>
      </c>
      <c r="K9" s="18" t="s">
        <v>253</v>
      </c>
      <c r="L9" s="18" t="s">
        <v>236</v>
      </c>
    </row>
    <row r="10" spans="2:16" x14ac:dyDescent="0.3">
      <c r="B10" s="15" t="s">
        <v>254</v>
      </c>
      <c r="C10" s="71"/>
      <c r="D10" t="s">
        <v>255</v>
      </c>
      <c r="E10" s="72"/>
      <c r="F10" s="69"/>
      <c r="G10" t="s">
        <v>245</v>
      </c>
      <c r="H10" s="41">
        <v>0.12246677425253254</v>
      </c>
      <c r="I10" t="s">
        <v>240</v>
      </c>
      <c r="J10" s="49" t="s">
        <v>125</v>
      </c>
      <c r="K10" s="18" t="s">
        <v>256</v>
      </c>
      <c r="L10" s="18" t="s">
        <v>236</v>
      </c>
    </row>
    <row r="11" spans="2:16" x14ac:dyDescent="0.3">
      <c r="B11" s="15" t="s">
        <v>257</v>
      </c>
      <c r="C11" s="71"/>
      <c r="D11" t="s">
        <v>258</v>
      </c>
      <c r="E11" s="72"/>
      <c r="F11" s="69"/>
      <c r="G11" t="s">
        <v>245</v>
      </c>
      <c r="H11" s="41">
        <v>0.45445403783708543</v>
      </c>
      <c r="I11" t="s">
        <v>240</v>
      </c>
      <c r="J11" s="49" t="s">
        <v>125</v>
      </c>
      <c r="K11" s="18" t="s">
        <v>259</v>
      </c>
      <c r="L11" s="18" t="s">
        <v>236</v>
      </c>
    </row>
    <row r="12" spans="2:16" x14ac:dyDescent="0.3">
      <c r="B12" s="15" t="s">
        <v>260</v>
      </c>
      <c r="C12" s="71"/>
      <c r="D12" t="s">
        <v>261</v>
      </c>
      <c r="E12" s="72"/>
      <c r="F12" s="69"/>
      <c r="G12" t="s">
        <v>245</v>
      </c>
      <c r="H12" s="41">
        <v>0.33879566966662278</v>
      </c>
      <c r="I12" t="s">
        <v>240</v>
      </c>
      <c r="J12" s="49" t="s">
        <v>125</v>
      </c>
      <c r="K12" s="18" t="s">
        <v>262</v>
      </c>
      <c r="L12" s="18" t="s">
        <v>236</v>
      </c>
    </row>
    <row r="13" spans="2:16" x14ac:dyDescent="0.3">
      <c r="B13" s="15" t="s">
        <v>263</v>
      </c>
      <c r="C13" s="71"/>
      <c r="D13" t="s">
        <v>264</v>
      </c>
      <c r="E13" s="72"/>
      <c r="F13" s="69"/>
      <c r="G13" t="s">
        <v>245</v>
      </c>
      <c r="H13" s="41">
        <v>0</v>
      </c>
      <c r="I13" t="s">
        <v>240</v>
      </c>
      <c r="J13" s="49" t="s">
        <v>125</v>
      </c>
      <c r="K13" s="18" t="s">
        <v>265</v>
      </c>
      <c r="L13" s="18" t="s">
        <v>236</v>
      </c>
    </row>
    <row r="14" spans="2:16" x14ac:dyDescent="0.3">
      <c r="B14" s="15" t="s">
        <v>266</v>
      </c>
      <c r="C14" s="71"/>
      <c r="D14" t="s">
        <v>267</v>
      </c>
      <c r="E14" s="72"/>
      <c r="F14" s="69"/>
      <c r="G14" t="s">
        <v>245</v>
      </c>
      <c r="H14" s="41">
        <v>0</v>
      </c>
      <c r="I14" t="s">
        <v>240</v>
      </c>
      <c r="J14" s="49" t="s">
        <v>125</v>
      </c>
      <c r="K14" s="18" t="s">
        <v>268</v>
      </c>
      <c r="L14" s="18" t="s">
        <v>236</v>
      </c>
    </row>
    <row r="15" spans="2:16" x14ac:dyDescent="0.3">
      <c r="B15" s="15" t="s">
        <v>269</v>
      </c>
      <c r="C15" s="71"/>
      <c r="D15" t="s">
        <v>270</v>
      </c>
      <c r="E15" s="72"/>
      <c r="F15" s="69"/>
      <c r="G15" t="s">
        <v>245</v>
      </c>
      <c r="H15" s="41">
        <v>0</v>
      </c>
      <c r="I15" t="s">
        <v>240</v>
      </c>
      <c r="J15" s="49" t="s">
        <v>125</v>
      </c>
      <c r="K15" s="18" t="s">
        <v>271</v>
      </c>
      <c r="L15" s="18" t="s">
        <v>236</v>
      </c>
    </row>
    <row r="16" spans="2:16" x14ac:dyDescent="0.3">
      <c r="B16" s="15" t="s">
        <v>272</v>
      </c>
      <c r="C16" s="71"/>
      <c r="D16" t="s">
        <v>273</v>
      </c>
      <c r="E16" s="72"/>
      <c r="F16" s="69"/>
      <c r="G16" t="s">
        <v>245</v>
      </c>
      <c r="H16" s="41">
        <v>0</v>
      </c>
      <c r="I16" t="s">
        <v>240</v>
      </c>
      <c r="J16" s="49" t="s">
        <v>125</v>
      </c>
      <c r="K16" s="18" t="s">
        <v>274</v>
      </c>
      <c r="L16" s="18" t="s">
        <v>236</v>
      </c>
    </row>
    <row r="17" spans="2:12" ht="52.2" customHeight="1" x14ac:dyDescent="0.3">
      <c r="B17" s="16" t="str">
        <f>VLOOKUP(D17,Lookup!$B$5:$C$77,2,FALSE)</f>
        <v>CO2_emission_confidence</v>
      </c>
      <c r="C17" s="71"/>
      <c r="D17" t="s">
        <v>275</v>
      </c>
      <c r="E17" s="23" t="s">
        <v>276</v>
      </c>
      <c r="F17" t="s">
        <v>233</v>
      </c>
      <c r="G17" t="s">
        <v>245</v>
      </c>
      <c r="H17">
        <v>1</v>
      </c>
      <c r="I17" t="s">
        <v>240</v>
      </c>
      <c r="J17" s="18" t="s">
        <v>246</v>
      </c>
      <c r="K17" s="19"/>
      <c r="L17" s="18"/>
    </row>
    <row r="18" spans="2:12" x14ac:dyDescent="0.3">
      <c r="B18" s="15" t="s">
        <v>277</v>
      </c>
      <c r="C18" s="71"/>
      <c r="D18" t="s">
        <v>278</v>
      </c>
      <c r="E18" s="72" t="s">
        <v>279</v>
      </c>
      <c r="F18" s="69" t="s">
        <v>250</v>
      </c>
      <c r="G18" t="s">
        <v>245</v>
      </c>
      <c r="H18" s="41">
        <v>30033.571810000001</v>
      </c>
      <c r="I18" t="s">
        <v>240</v>
      </c>
      <c r="J18" s="49" t="s">
        <v>125</v>
      </c>
      <c r="K18" s="18" t="s">
        <v>126</v>
      </c>
      <c r="L18" s="18" t="s">
        <v>236</v>
      </c>
    </row>
    <row r="19" spans="2:12" x14ac:dyDescent="0.3">
      <c r="B19" s="15" t="s">
        <v>280</v>
      </c>
      <c r="C19" s="71"/>
      <c r="D19" t="s">
        <v>281</v>
      </c>
      <c r="E19" s="72"/>
      <c r="F19" s="69"/>
      <c r="G19" t="s">
        <v>245</v>
      </c>
      <c r="H19" s="41">
        <v>1033377.341</v>
      </c>
      <c r="I19" t="s">
        <v>240</v>
      </c>
      <c r="J19" s="49" t="s">
        <v>125</v>
      </c>
      <c r="K19" s="18" t="s">
        <v>253</v>
      </c>
      <c r="L19" s="18" t="s">
        <v>236</v>
      </c>
    </row>
    <row r="20" spans="2:12" x14ac:dyDescent="0.3">
      <c r="B20" s="15" t="s">
        <v>282</v>
      </c>
      <c r="C20" s="71"/>
      <c r="D20" t="s">
        <v>283</v>
      </c>
      <c r="E20" s="72"/>
      <c r="F20" s="69"/>
      <c r="G20" t="s">
        <v>245</v>
      </c>
      <c r="H20" s="41">
        <v>100429.7216</v>
      </c>
      <c r="I20" t="s">
        <v>240</v>
      </c>
      <c r="J20" s="49" t="s">
        <v>125</v>
      </c>
      <c r="K20" s="18" t="s">
        <v>256</v>
      </c>
      <c r="L20" s="18" t="s">
        <v>236</v>
      </c>
    </row>
    <row r="21" spans="2:12" x14ac:dyDescent="0.3">
      <c r="B21" s="15" t="s">
        <v>284</v>
      </c>
      <c r="C21" s="71"/>
      <c r="D21" t="s">
        <v>285</v>
      </c>
      <c r="E21" s="72"/>
      <c r="F21" s="69"/>
      <c r="G21" t="s">
        <v>245</v>
      </c>
      <c r="H21" s="41">
        <v>259655.32449999999</v>
      </c>
      <c r="I21" t="s">
        <v>240</v>
      </c>
      <c r="J21" s="49" t="s">
        <v>125</v>
      </c>
      <c r="K21" s="18" t="s">
        <v>259</v>
      </c>
      <c r="L21" s="18" t="s">
        <v>236</v>
      </c>
    </row>
    <row r="22" spans="2:12" x14ac:dyDescent="0.3">
      <c r="B22" s="15" t="s">
        <v>286</v>
      </c>
      <c r="C22" s="71"/>
      <c r="D22" t="s">
        <v>287</v>
      </c>
      <c r="E22" s="72"/>
      <c r="F22" s="69"/>
      <c r="G22" t="s">
        <v>245</v>
      </c>
      <c r="H22" s="41">
        <v>163516.11319999999</v>
      </c>
      <c r="I22" t="s">
        <v>240</v>
      </c>
      <c r="J22" s="49" t="s">
        <v>125</v>
      </c>
      <c r="K22" s="18" t="s">
        <v>262</v>
      </c>
      <c r="L22" s="18" t="s">
        <v>236</v>
      </c>
    </row>
    <row r="23" spans="2:12" x14ac:dyDescent="0.3">
      <c r="B23" s="15" t="s">
        <v>288</v>
      </c>
      <c r="C23" s="71"/>
      <c r="D23" t="s">
        <v>289</v>
      </c>
      <c r="E23" s="72"/>
      <c r="F23" s="69"/>
      <c r="G23" t="s">
        <v>245</v>
      </c>
      <c r="H23" s="41">
        <v>0</v>
      </c>
      <c r="I23" t="s">
        <v>240</v>
      </c>
      <c r="J23" s="49" t="s">
        <v>125</v>
      </c>
      <c r="K23" s="18" t="s">
        <v>265</v>
      </c>
      <c r="L23" s="18" t="s">
        <v>236</v>
      </c>
    </row>
    <row r="24" spans="2:12" x14ac:dyDescent="0.3">
      <c r="B24" s="15" t="s">
        <v>290</v>
      </c>
      <c r="C24" s="71"/>
      <c r="D24" t="s">
        <v>291</v>
      </c>
      <c r="E24" s="72"/>
      <c r="F24" s="69"/>
      <c r="G24" t="s">
        <v>245</v>
      </c>
      <c r="H24" s="41">
        <v>1906.893448</v>
      </c>
      <c r="I24" t="s">
        <v>240</v>
      </c>
      <c r="J24" s="49" t="s">
        <v>125</v>
      </c>
      <c r="K24" s="18" t="s">
        <v>268</v>
      </c>
      <c r="L24" s="18" t="s">
        <v>236</v>
      </c>
    </row>
    <row r="25" spans="2:12" x14ac:dyDescent="0.3">
      <c r="B25" s="15" t="s">
        <v>292</v>
      </c>
      <c r="C25" s="71"/>
      <c r="D25" t="s">
        <v>293</v>
      </c>
      <c r="E25" s="72"/>
      <c r="F25" s="69"/>
      <c r="G25" t="s">
        <v>245</v>
      </c>
      <c r="H25" s="41">
        <v>0</v>
      </c>
      <c r="I25" t="s">
        <v>240</v>
      </c>
      <c r="J25" s="49" t="s">
        <v>125</v>
      </c>
      <c r="K25" s="18" t="s">
        <v>271</v>
      </c>
      <c r="L25" s="18" t="s">
        <v>236</v>
      </c>
    </row>
    <row r="26" spans="2:12" x14ac:dyDescent="0.3">
      <c r="B26" s="15" t="s">
        <v>294</v>
      </c>
      <c r="C26" s="71"/>
      <c r="D26" t="s">
        <v>295</v>
      </c>
      <c r="E26" s="72"/>
      <c r="F26" s="69"/>
      <c r="G26" t="s">
        <v>245</v>
      </c>
      <c r="H26" s="41">
        <v>0</v>
      </c>
      <c r="I26" t="s">
        <v>240</v>
      </c>
      <c r="J26" s="49" t="s">
        <v>125</v>
      </c>
      <c r="K26" s="18" t="s">
        <v>274</v>
      </c>
      <c r="L26" s="18"/>
    </row>
    <row r="27" spans="2:12" x14ac:dyDescent="0.3">
      <c r="C27" s="2"/>
      <c r="J27" s="18"/>
      <c r="K27" s="18"/>
      <c r="L27" s="18"/>
    </row>
    <row r="28" spans="2:12" ht="37.200000000000003" customHeight="1" x14ac:dyDescent="0.3">
      <c r="B28" s="16" t="str">
        <f>VLOOKUP(D28,Lookup!$B$5:$C$77,2,FALSE)</f>
        <v>background_pa_confidence</v>
      </c>
      <c r="C28" s="71" t="s">
        <v>296</v>
      </c>
      <c r="D28" s="2" t="s">
        <v>297</v>
      </c>
      <c r="E28" s="23" t="s">
        <v>298</v>
      </c>
      <c r="F28" t="s">
        <v>250</v>
      </c>
      <c r="G28" t="s">
        <v>299</v>
      </c>
      <c r="H28">
        <v>1</v>
      </c>
      <c r="I28" t="s">
        <v>240</v>
      </c>
      <c r="J28" s="18" t="s">
        <v>300</v>
      </c>
      <c r="K28" s="18"/>
      <c r="L28" s="18"/>
    </row>
    <row r="29" spans="2:12" ht="22.95" customHeight="1" x14ac:dyDescent="0.3">
      <c r="B29" s="16" t="str">
        <f>VLOOKUP(D29,Lookup!$B$5:$C$77,2,FALSE)</f>
        <v>background_pa_scalar</v>
      </c>
      <c r="C29" s="71"/>
      <c r="D29" s="2" t="s">
        <v>301</v>
      </c>
      <c r="E29" s="23" t="s">
        <v>302</v>
      </c>
      <c r="F29" t="s">
        <v>250</v>
      </c>
      <c r="G29" t="s">
        <v>234</v>
      </c>
      <c r="H29">
        <v>1</v>
      </c>
      <c r="I29" t="s">
        <v>240</v>
      </c>
      <c r="J29" s="18" t="s">
        <v>303</v>
      </c>
      <c r="K29" s="18"/>
      <c r="L29" s="18"/>
    </row>
    <row r="30" spans="2:12" ht="30" customHeight="1" x14ac:dyDescent="0.3">
      <c r="B30" s="16" t="str">
        <f>VLOOKUP(D30,Lookup!$B$5:$C$77,2,FALSE)</f>
        <v>cycling_met</v>
      </c>
      <c r="C30" s="71"/>
      <c r="D30" s="2" t="s">
        <v>304</v>
      </c>
      <c r="E30" s="23" t="s">
        <v>305</v>
      </c>
      <c r="F30" t="s">
        <v>306</v>
      </c>
      <c r="G30" t="s">
        <v>234</v>
      </c>
      <c r="H30">
        <v>6.8</v>
      </c>
      <c r="I30" t="s">
        <v>307</v>
      </c>
      <c r="J30" s="18" t="s">
        <v>308</v>
      </c>
      <c r="K30" s="18" t="s">
        <v>309</v>
      </c>
      <c r="L30" s="18"/>
    </row>
    <row r="31" spans="2:12" ht="16.95" customHeight="1" x14ac:dyDescent="0.3">
      <c r="B31" s="16" t="str">
        <f>VLOOKUP(D31,Lookup!$B$5:$C$77,2,FALSE)</f>
        <v>walking_met</v>
      </c>
      <c r="C31" s="71"/>
      <c r="D31" s="2" t="s">
        <v>310</v>
      </c>
      <c r="E31" s="23" t="s">
        <v>311</v>
      </c>
      <c r="F31" t="s">
        <v>306</v>
      </c>
      <c r="G31" t="s">
        <v>234</v>
      </c>
      <c r="H31">
        <v>3.5</v>
      </c>
      <c r="I31" t="s">
        <v>307</v>
      </c>
      <c r="J31" s="18" t="s">
        <v>312</v>
      </c>
      <c r="K31" s="18" t="s">
        <v>313</v>
      </c>
      <c r="L31" s="18"/>
    </row>
    <row r="32" spans="2:12" ht="16.95" customHeight="1" x14ac:dyDescent="0.3">
      <c r="B32" s="16" t="str">
        <f>VLOOKUP(D32,Lookup!$B$5:$C$77,2,FALSE)</f>
        <v>passenger_met</v>
      </c>
      <c r="C32" s="71"/>
      <c r="D32" s="2" t="s">
        <v>314</v>
      </c>
      <c r="E32" s="23" t="s">
        <v>315</v>
      </c>
      <c r="F32" t="s">
        <v>306</v>
      </c>
      <c r="G32" t="s">
        <v>234</v>
      </c>
      <c r="H32">
        <v>1.3</v>
      </c>
      <c r="I32" t="s">
        <v>307</v>
      </c>
      <c r="J32" s="18" t="s">
        <v>316</v>
      </c>
      <c r="K32" s="18" t="s">
        <v>317</v>
      </c>
      <c r="L32" s="18"/>
    </row>
    <row r="33" spans="2:12" ht="16.95" customHeight="1" x14ac:dyDescent="0.3">
      <c r="B33" s="16" t="str">
        <f>VLOOKUP(D33,Lookup!$B$5:$C$77,2,FALSE)</f>
        <v>car_driver_met</v>
      </c>
      <c r="C33" s="71"/>
      <c r="D33" s="2" t="s">
        <v>318</v>
      </c>
      <c r="E33" s="23" t="s">
        <v>319</v>
      </c>
      <c r="F33" t="s">
        <v>306</v>
      </c>
      <c r="G33" t="s">
        <v>234</v>
      </c>
      <c r="H33">
        <v>2.5</v>
      </c>
      <c r="I33" t="s">
        <v>307</v>
      </c>
      <c r="J33" s="18" t="s">
        <v>320</v>
      </c>
      <c r="K33" s="18" t="s">
        <v>321</v>
      </c>
      <c r="L33" s="18"/>
    </row>
    <row r="34" spans="2:12" ht="16.95" customHeight="1" x14ac:dyDescent="0.3">
      <c r="B34" s="16" t="str">
        <f>VLOOKUP(D34,Lookup!$B$5:$C$77,2,FALSE)</f>
        <v>motorcyclist_met</v>
      </c>
      <c r="C34" s="71"/>
      <c r="D34" s="2" t="s">
        <v>322</v>
      </c>
      <c r="E34" s="23" t="s">
        <v>323</v>
      </c>
      <c r="F34" t="s">
        <v>306</v>
      </c>
      <c r="G34" t="s">
        <v>234</v>
      </c>
      <c r="H34">
        <v>2.8</v>
      </c>
      <c r="I34" t="s">
        <v>307</v>
      </c>
      <c r="J34" s="18" t="s">
        <v>324</v>
      </c>
      <c r="K34" s="18" t="s">
        <v>325</v>
      </c>
      <c r="L34" s="18"/>
    </row>
    <row r="35" spans="2:12" ht="16.95" customHeight="1" x14ac:dyDescent="0.3">
      <c r="B35" s="16" t="str">
        <f>VLOOKUP(D35,Lookup!$B$5:$C$77,2,FALSE)</f>
        <v>sedentary_activity_met</v>
      </c>
      <c r="C35" s="71"/>
      <c r="D35" s="2" t="s">
        <v>326</v>
      </c>
      <c r="E35" s="23" t="s">
        <v>327</v>
      </c>
      <c r="F35" t="s">
        <v>306</v>
      </c>
      <c r="G35" t="s">
        <v>234</v>
      </c>
      <c r="H35">
        <v>1.3</v>
      </c>
      <c r="I35" t="s">
        <v>307</v>
      </c>
      <c r="J35" s="18" t="s">
        <v>328</v>
      </c>
      <c r="K35" s="18" t="s">
        <v>329</v>
      </c>
      <c r="L35" s="18"/>
    </row>
    <row r="36" spans="2:12" ht="16.95" customHeight="1" x14ac:dyDescent="0.3">
      <c r="B36" s="16" t="str">
        <f>VLOOKUP(D36,Lookup!$B$5:$C$77,2,FALSE)</f>
        <v>light_activity_met</v>
      </c>
      <c r="C36" s="71"/>
      <c r="D36" s="2" t="s">
        <v>330</v>
      </c>
      <c r="E36" s="23" t="s">
        <v>331</v>
      </c>
      <c r="F36" t="s">
        <v>306</v>
      </c>
      <c r="G36" t="s">
        <v>234</v>
      </c>
      <c r="H36">
        <v>2</v>
      </c>
      <c r="I36" t="s">
        <v>307</v>
      </c>
      <c r="J36" s="18" t="s">
        <v>332</v>
      </c>
      <c r="K36" s="18" t="s">
        <v>329</v>
      </c>
      <c r="L36" s="18"/>
    </row>
    <row r="37" spans="2:12" ht="16.95" customHeight="1" x14ac:dyDescent="0.3">
      <c r="B37" s="16" t="str">
        <f>VLOOKUP(D37,Lookup!$B$5:$C$77,2,FALSE)</f>
        <v>moderate_pa_met</v>
      </c>
      <c r="C37" s="71"/>
      <c r="D37" s="2" t="s">
        <v>333</v>
      </c>
      <c r="E37" s="23" t="s">
        <v>334</v>
      </c>
      <c r="F37" t="s">
        <v>306</v>
      </c>
      <c r="G37" t="s">
        <v>234</v>
      </c>
      <c r="H37">
        <v>4</v>
      </c>
      <c r="I37" t="s">
        <v>307</v>
      </c>
      <c r="J37" s="18" t="s">
        <v>335</v>
      </c>
      <c r="K37" s="18" t="s">
        <v>336</v>
      </c>
      <c r="L37" s="18"/>
    </row>
    <row r="38" spans="2:12" ht="16.95" customHeight="1" x14ac:dyDescent="0.3">
      <c r="B38" s="16" t="str">
        <f>VLOOKUP(D38,Lookup!$B$5:$C$77,2,FALSE)</f>
        <v>vigorous_pa_met</v>
      </c>
      <c r="C38" s="71"/>
      <c r="D38" s="2" t="s">
        <v>337</v>
      </c>
      <c r="E38" s="23" t="s">
        <v>338</v>
      </c>
      <c r="F38" t="s">
        <v>306</v>
      </c>
      <c r="G38" t="s">
        <v>234</v>
      </c>
      <c r="H38">
        <v>8</v>
      </c>
      <c r="I38" t="s">
        <v>307</v>
      </c>
      <c r="J38" s="18" t="s">
        <v>335</v>
      </c>
      <c r="K38" s="18" t="s">
        <v>336</v>
      </c>
      <c r="L38" s="18"/>
    </row>
    <row r="39" spans="2:12" ht="16.95" customHeight="1" x14ac:dyDescent="0.3">
      <c r="B39" s="16" t="str">
        <f>VLOOKUP(D39,Lookup!$B$5:$C$77,2,FALSE)</f>
        <v>moderate_pa_contribution</v>
      </c>
      <c r="C39" s="71"/>
      <c r="D39" t="s">
        <v>339</v>
      </c>
      <c r="E39" s="45" t="s">
        <v>340</v>
      </c>
      <c r="F39" t="s">
        <v>306</v>
      </c>
      <c r="G39" t="s">
        <v>341</v>
      </c>
      <c r="H39">
        <v>0.5</v>
      </c>
      <c r="I39" t="s">
        <v>166</v>
      </c>
      <c r="J39" s="18" t="s">
        <v>342</v>
      </c>
      <c r="K39" s="18"/>
      <c r="L39" s="18" t="s">
        <v>343</v>
      </c>
    </row>
    <row r="40" spans="2:12" ht="16.95" customHeight="1" x14ac:dyDescent="0.3">
      <c r="B40" s="16"/>
      <c r="C40" s="46"/>
      <c r="D40" s="2"/>
      <c r="J40" s="18"/>
      <c r="K40" s="18"/>
      <c r="L40" s="18"/>
    </row>
    <row r="41" spans="2:12" ht="47.7" customHeight="1" x14ac:dyDescent="0.3">
      <c r="B41" s="16" t="str">
        <f>VLOOKUP(D41,Lookup!$B$5:$C$77,2,FALSE)</f>
        <v>bus_walk_time</v>
      </c>
      <c r="C41" s="71" t="s">
        <v>344</v>
      </c>
      <c r="D41" s="2" t="s">
        <v>345</v>
      </c>
      <c r="E41" s="23" t="s">
        <v>346</v>
      </c>
      <c r="F41" t="s">
        <v>347</v>
      </c>
      <c r="G41" t="s">
        <v>234</v>
      </c>
      <c r="H41">
        <v>16</v>
      </c>
      <c r="I41" t="s">
        <v>240</v>
      </c>
      <c r="J41" s="18" t="s">
        <v>135</v>
      </c>
      <c r="K41" s="18" t="s">
        <v>136</v>
      </c>
      <c r="L41" s="18" t="s">
        <v>236</v>
      </c>
    </row>
    <row r="42" spans="2:12" ht="22.2" customHeight="1" x14ac:dyDescent="0.3">
      <c r="B42" s="16" t="str">
        <f>VLOOKUP(D42,Lookup!$B$5:$C$77,2,FALSE)</f>
        <v>rail_walk_time</v>
      </c>
      <c r="C42" s="71"/>
      <c r="D42" t="s">
        <v>348</v>
      </c>
      <c r="E42" s="23" t="s">
        <v>349</v>
      </c>
      <c r="F42" t="s">
        <v>347</v>
      </c>
      <c r="G42" t="s">
        <v>234</v>
      </c>
      <c r="H42">
        <v>12.5</v>
      </c>
      <c r="I42" t="s">
        <v>240</v>
      </c>
      <c r="J42" s="50" t="s">
        <v>137</v>
      </c>
      <c r="K42" s="18" t="s">
        <v>138</v>
      </c>
      <c r="L42" s="18" t="s">
        <v>236</v>
      </c>
    </row>
    <row r="43" spans="2:12" ht="23.7" customHeight="1" x14ac:dyDescent="0.3">
      <c r="B43" s="16" t="str">
        <f>VLOOKUP(D43,Lookup!$B$5:$C$77,2,FALSE)</f>
        <v>day_to_week_scalar</v>
      </c>
      <c r="C43" s="71"/>
      <c r="D43" t="s">
        <v>350</v>
      </c>
      <c r="E43" s="23" t="s">
        <v>351</v>
      </c>
      <c r="F43" t="s">
        <v>306</v>
      </c>
      <c r="G43" t="s">
        <v>245</v>
      </c>
      <c r="H43">
        <v>7</v>
      </c>
      <c r="I43" t="s">
        <v>240</v>
      </c>
      <c r="J43" s="18" t="s">
        <v>352</v>
      </c>
      <c r="K43" s="18"/>
      <c r="L43" s="18"/>
    </row>
    <row r="44" spans="2:12" ht="23.7" customHeight="1" x14ac:dyDescent="0.3">
      <c r="B44" s="16" t="str">
        <f>VLOOKUP(D44,Lookup!$B$5:$C$77,2,FALSE)</f>
        <v>bus_to_passenger_ratio</v>
      </c>
      <c r="C44" s="71"/>
      <c r="D44" s="2" t="s">
        <v>353</v>
      </c>
      <c r="E44" s="23" t="s">
        <v>354</v>
      </c>
      <c r="F44" t="s">
        <v>250</v>
      </c>
      <c r="G44" t="s">
        <v>239</v>
      </c>
      <c r="H44" s="41">
        <v>3.8910505836575897E-2</v>
      </c>
      <c r="I44" t="s">
        <v>240</v>
      </c>
      <c r="J44" s="50" t="s">
        <v>145</v>
      </c>
      <c r="K44" s="51" t="s">
        <v>146</v>
      </c>
      <c r="L44" s="18" t="s">
        <v>236</v>
      </c>
    </row>
    <row r="45" spans="2:12" ht="24" customHeight="1" x14ac:dyDescent="0.3">
      <c r="B45" s="16" t="s">
        <v>89</v>
      </c>
      <c r="C45" s="71"/>
      <c r="D45" s="2" t="s">
        <v>355</v>
      </c>
      <c r="E45" s="23" t="s">
        <v>356</v>
      </c>
      <c r="F45" t="s">
        <v>250</v>
      </c>
      <c r="G45" t="s">
        <v>239</v>
      </c>
      <c r="H45" s="41">
        <v>0.625</v>
      </c>
      <c r="I45" t="s">
        <v>240</v>
      </c>
      <c r="J45" s="47" t="s">
        <v>150</v>
      </c>
      <c r="K45" s="18" t="s">
        <v>151</v>
      </c>
      <c r="L45" s="18" t="s">
        <v>236</v>
      </c>
    </row>
    <row r="46" spans="2:12" ht="28.95" customHeight="1" x14ac:dyDescent="0.3">
      <c r="B46" s="16" t="str">
        <f>VLOOKUP(D46,Lookup!$B$5:$C$77,2,FALSE)</f>
        <v>truck_to_car_ratio</v>
      </c>
      <c r="C46" s="71"/>
      <c r="D46" s="2" t="s">
        <v>357</v>
      </c>
      <c r="E46" s="23" t="s">
        <v>358</v>
      </c>
      <c r="F46" t="s">
        <v>250</v>
      </c>
      <c r="G46" t="s">
        <v>239</v>
      </c>
      <c r="H46">
        <v>0.3</v>
      </c>
      <c r="I46" t="s">
        <v>240</v>
      </c>
      <c r="J46" s="50" t="s">
        <v>147</v>
      </c>
      <c r="K46" s="18" t="s">
        <v>148</v>
      </c>
      <c r="L46" s="18" t="s">
        <v>236</v>
      </c>
    </row>
    <row r="47" spans="2:12" ht="26.7" customHeight="1" x14ac:dyDescent="0.3">
      <c r="B47" s="16" t="str">
        <f>VLOOKUP(D47,Lookup!$B$5:$C$77,2,FALSE)</f>
        <v>distance_scalar_car_taxi</v>
      </c>
      <c r="C47" s="71"/>
      <c r="D47" s="2" t="s">
        <v>359</v>
      </c>
      <c r="E47" s="23" t="s">
        <v>360</v>
      </c>
      <c r="F47" t="s">
        <v>250</v>
      </c>
      <c r="G47" t="s">
        <v>234</v>
      </c>
      <c r="H47">
        <v>1</v>
      </c>
      <c r="I47" t="s">
        <v>240</v>
      </c>
      <c r="J47" s="18" t="s">
        <v>361</v>
      </c>
      <c r="K47" s="19"/>
      <c r="L47" s="18"/>
    </row>
    <row r="48" spans="2:12" ht="27.6" customHeight="1" x14ac:dyDescent="0.3">
      <c r="B48" s="16" t="str">
        <f>VLOOKUP(D48,Lookup!$B$5:$C$77,2,FALSE)</f>
        <v>distance_scalar_walking</v>
      </c>
      <c r="C48" s="71"/>
      <c r="D48" s="2" t="s">
        <v>362</v>
      </c>
      <c r="E48" s="23" t="s">
        <v>363</v>
      </c>
      <c r="F48" t="s">
        <v>250</v>
      </c>
      <c r="G48" t="s">
        <v>234</v>
      </c>
      <c r="H48">
        <v>1</v>
      </c>
      <c r="I48" t="s">
        <v>240</v>
      </c>
      <c r="J48" s="18" t="s">
        <v>361</v>
      </c>
      <c r="K48" s="18"/>
      <c r="L48" s="18"/>
    </row>
    <row r="49" spans="2:12" ht="23.7" customHeight="1" x14ac:dyDescent="0.3">
      <c r="B49" s="16" t="str">
        <f>VLOOKUP(D49,Lookup!$B$5:$C$77,2,FALSE)</f>
        <v>distance_scalar_pt</v>
      </c>
      <c r="C49" s="71"/>
      <c r="D49" s="2" t="s">
        <v>364</v>
      </c>
      <c r="E49" s="23" t="s">
        <v>365</v>
      </c>
      <c r="F49" t="s">
        <v>250</v>
      </c>
      <c r="G49" t="s">
        <v>234</v>
      </c>
      <c r="H49">
        <v>1</v>
      </c>
      <c r="I49" t="s">
        <v>240</v>
      </c>
      <c r="J49" s="18" t="s">
        <v>361</v>
      </c>
      <c r="K49" s="18"/>
      <c r="L49" s="18"/>
    </row>
    <row r="50" spans="2:12" ht="27" customHeight="1" x14ac:dyDescent="0.3">
      <c r="B50" s="16" t="str">
        <f>VLOOKUP(D50,Lookup!$B$5:$C$77,2,FALSE)</f>
        <v>distance_scalar_cycling</v>
      </c>
      <c r="C50" s="71"/>
      <c r="D50" s="2" t="s">
        <v>366</v>
      </c>
      <c r="E50" s="23" t="s">
        <v>367</v>
      </c>
      <c r="F50" t="s">
        <v>250</v>
      </c>
      <c r="G50" t="s">
        <v>234</v>
      </c>
      <c r="H50">
        <v>1</v>
      </c>
      <c r="I50" t="s">
        <v>240</v>
      </c>
      <c r="J50" s="18" t="s">
        <v>361</v>
      </c>
      <c r="K50" s="18"/>
      <c r="L50" s="18"/>
    </row>
    <row r="51" spans="2:12" ht="23.7" customHeight="1" x14ac:dyDescent="0.3">
      <c r="B51" s="16" t="str">
        <f>VLOOKUP(D51,Lookup!$B$5:$C$77,2,FALSE)</f>
        <v>distance_scalar_motorcycle</v>
      </c>
      <c r="C51" s="71"/>
      <c r="D51" s="2" t="s">
        <v>368</v>
      </c>
      <c r="E51" s="23" t="s">
        <v>369</v>
      </c>
      <c r="F51" t="s">
        <v>250</v>
      </c>
      <c r="G51" t="s">
        <v>234</v>
      </c>
      <c r="H51">
        <v>1</v>
      </c>
      <c r="I51" t="s">
        <v>240</v>
      </c>
      <c r="J51" s="18" t="s">
        <v>361</v>
      </c>
      <c r="K51" s="18"/>
      <c r="L51" s="18"/>
    </row>
    <row r="52" spans="2:12" ht="24.6" customHeight="1" x14ac:dyDescent="0.3">
      <c r="B52" s="16" t="str">
        <f>VLOOKUP(D52,Lookup!$B$5:$C$77,2,FALSE)</f>
        <v>add_truck_drivers</v>
      </c>
      <c r="C52" s="71"/>
      <c r="D52" s="2" t="s">
        <v>370</v>
      </c>
      <c r="E52" s="23" t="s">
        <v>371</v>
      </c>
      <c r="F52" t="s">
        <v>306</v>
      </c>
      <c r="G52" t="s">
        <v>372</v>
      </c>
      <c r="H52" t="s">
        <v>74</v>
      </c>
      <c r="I52" t="s">
        <v>307</v>
      </c>
      <c r="J52" s="20" t="s">
        <v>373</v>
      </c>
      <c r="K52" s="18"/>
      <c r="L52" s="18"/>
    </row>
    <row r="53" spans="2:12" ht="19.2" customHeight="1" x14ac:dyDescent="0.3">
      <c r="B53" s="16" t="str">
        <f>VLOOKUP(D53,Lookup!$B$5:$C$77,2,FALSE)</f>
        <v>add_bus_drivers</v>
      </c>
      <c r="C53" s="71"/>
      <c r="D53" s="2" t="s">
        <v>374</v>
      </c>
      <c r="E53" s="23" t="s">
        <v>375</v>
      </c>
      <c r="F53" t="s">
        <v>306</v>
      </c>
      <c r="G53" t="s">
        <v>372</v>
      </c>
      <c r="H53" t="s">
        <v>74</v>
      </c>
      <c r="I53" t="s">
        <v>307</v>
      </c>
      <c r="J53" s="20" t="s">
        <v>373</v>
      </c>
      <c r="K53" s="18"/>
      <c r="L53" s="18"/>
    </row>
    <row r="54" spans="2:12" ht="22.2" customHeight="1" x14ac:dyDescent="0.3">
      <c r="B54" s="16" t="str">
        <f>VLOOKUP(D54,Lookup!$B$5:$C$77,2,FALSE)</f>
        <v>add_car_drivers</v>
      </c>
      <c r="C54" s="71"/>
      <c r="D54" s="2" t="s">
        <v>376</v>
      </c>
      <c r="E54" s="23" t="s">
        <v>377</v>
      </c>
      <c r="F54" t="s">
        <v>306</v>
      </c>
      <c r="G54" t="s">
        <v>372</v>
      </c>
      <c r="H54" t="s">
        <v>74</v>
      </c>
      <c r="I54" t="s">
        <v>307</v>
      </c>
      <c r="J54" s="20" t="s">
        <v>378</v>
      </c>
      <c r="K54" s="18"/>
      <c r="L54" s="18"/>
    </row>
    <row r="55" spans="2:12" ht="32.700000000000003" customHeight="1" x14ac:dyDescent="0.3">
      <c r="B55" s="16" t="str">
        <f>VLOOKUP(D55,Lookup!$B$5:$C$77,2,FALSE)</f>
        <v>add_walk_to_pt_trips</v>
      </c>
      <c r="C55" s="71"/>
      <c r="D55" s="2" t="s">
        <v>379</v>
      </c>
      <c r="E55" s="23" t="s">
        <v>380</v>
      </c>
      <c r="F55" t="s">
        <v>250</v>
      </c>
      <c r="G55" t="s">
        <v>381</v>
      </c>
      <c r="H55" t="s">
        <v>74</v>
      </c>
      <c r="I55" t="s">
        <v>240</v>
      </c>
      <c r="J55" s="18" t="s">
        <v>382</v>
      </c>
      <c r="K55" s="18"/>
      <c r="L55" s="18"/>
    </row>
    <row r="56" spans="2:12" ht="49.95" customHeight="1" x14ac:dyDescent="0.3">
      <c r="B56" s="16" t="str">
        <f>VLOOKUP(D56,Lookup!$B$5:$C$77,2,FALSE)</f>
        <v>add_personal_motorcycle_trips</v>
      </c>
      <c r="C56" s="71"/>
      <c r="D56" s="2" t="s">
        <v>383</v>
      </c>
      <c r="E56" s="23" t="s">
        <v>384</v>
      </c>
      <c r="G56" t="s">
        <v>385</v>
      </c>
      <c r="H56" t="s">
        <v>71</v>
      </c>
      <c r="I56" t="s">
        <v>240</v>
      </c>
      <c r="J56" s="18" t="s">
        <v>386</v>
      </c>
      <c r="K56" s="18"/>
      <c r="L56" s="18"/>
    </row>
    <row r="57" spans="2:12" ht="31.95" customHeight="1" x14ac:dyDescent="0.3">
      <c r="B57" s="16" t="str">
        <f>VLOOKUP(D57,Lookup!$B$5:$C$77,2,FALSE)</f>
        <v>proportion_motorcycle_trips</v>
      </c>
      <c r="C57" s="71"/>
      <c r="D57" s="2" t="s">
        <v>387</v>
      </c>
      <c r="E57" s="23" t="s">
        <v>388</v>
      </c>
      <c r="G57" t="s">
        <v>239</v>
      </c>
      <c r="H57">
        <v>0</v>
      </c>
      <c r="I57" t="s">
        <v>240</v>
      </c>
      <c r="J57" s="18" t="s">
        <v>389</v>
      </c>
      <c r="K57" s="18"/>
      <c r="L57" s="18"/>
    </row>
    <row r="58" spans="2:12" ht="30" customHeight="1" x14ac:dyDescent="0.3">
      <c r="B58" s="16" t="str">
        <f>VLOOKUP(D58,Lookup!$B$5:$C$77,2,FALSE)</f>
        <v>add_motorcycle_fleet</v>
      </c>
      <c r="C58" s="71"/>
      <c r="D58" s="2" t="s">
        <v>390</v>
      </c>
      <c r="E58" s="23" t="s">
        <v>391</v>
      </c>
      <c r="F58" t="s">
        <v>250</v>
      </c>
      <c r="G58" t="s">
        <v>372</v>
      </c>
      <c r="H58" t="s">
        <v>74</v>
      </c>
      <c r="I58" t="s">
        <v>240</v>
      </c>
      <c r="J58" s="18" t="s">
        <v>392</v>
      </c>
      <c r="K58" s="18"/>
      <c r="L58" s="18"/>
    </row>
    <row r="59" spans="2:12" ht="38.700000000000003" customHeight="1" x14ac:dyDescent="0.3">
      <c r="B59" s="16" t="str">
        <f>VLOOKUP(D59,Lookup!$B$5:$C$77,2,FALSE)</f>
        <v>fleet_to_motorcycle_ratio</v>
      </c>
      <c r="C59" s="71"/>
      <c r="D59" s="2" t="s">
        <v>393</v>
      </c>
      <c r="E59" s="23" t="s">
        <v>394</v>
      </c>
      <c r="F59" t="s">
        <v>250</v>
      </c>
      <c r="G59" t="s">
        <v>239</v>
      </c>
      <c r="H59" s="41">
        <v>0.441176470588235</v>
      </c>
      <c r="I59" t="s">
        <v>240</v>
      </c>
      <c r="J59" s="47" t="s">
        <v>141</v>
      </c>
      <c r="K59" s="18" t="s">
        <v>142</v>
      </c>
      <c r="L59" s="18" t="s">
        <v>236</v>
      </c>
    </row>
    <row r="60" spans="2:12" ht="38.700000000000003" customHeight="1" x14ac:dyDescent="0.3">
      <c r="B60" s="16" t="s">
        <v>94</v>
      </c>
      <c r="C60" s="71"/>
      <c r="D60" s="2" t="s">
        <v>395</v>
      </c>
      <c r="E60" s="23" t="s">
        <v>396</v>
      </c>
      <c r="F60" t="s">
        <v>250</v>
      </c>
      <c r="G60" t="s">
        <v>397</v>
      </c>
      <c r="H60">
        <v>0.98</v>
      </c>
      <c r="I60" t="s">
        <v>240</v>
      </c>
      <c r="J60" s="47" t="s">
        <v>398</v>
      </c>
      <c r="K60" s="51" t="s">
        <v>153</v>
      </c>
      <c r="L60" s="18" t="s">
        <v>236</v>
      </c>
    </row>
    <row r="61" spans="2:12" ht="38.700000000000003" customHeight="1" x14ac:dyDescent="0.3">
      <c r="B61" s="16" t="s">
        <v>95</v>
      </c>
      <c r="C61" s="71"/>
      <c r="D61" s="2" t="s">
        <v>399</v>
      </c>
      <c r="E61" s="23" t="s">
        <v>400</v>
      </c>
      <c r="F61" t="s">
        <v>250</v>
      </c>
      <c r="G61" t="s">
        <v>385</v>
      </c>
      <c r="H61" t="s">
        <v>401</v>
      </c>
      <c r="I61" t="s">
        <v>240</v>
      </c>
      <c r="J61" s="47" t="s">
        <v>402</v>
      </c>
      <c r="K61" s="51" t="s">
        <v>155</v>
      </c>
      <c r="L61" s="18" t="s">
        <v>236</v>
      </c>
    </row>
    <row r="62" spans="2:12" ht="38.700000000000003" customHeight="1" x14ac:dyDescent="0.3">
      <c r="B62" s="16" t="s">
        <v>97</v>
      </c>
      <c r="C62" s="71"/>
      <c r="D62" s="2" t="s">
        <v>403</v>
      </c>
      <c r="E62" s="23" t="s">
        <v>404</v>
      </c>
      <c r="F62" t="s">
        <v>250</v>
      </c>
      <c r="G62" t="s">
        <v>385</v>
      </c>
      <c r="H62" t="s">
        <v>401</v>
      </c>
      <c r="I62" t="s">
        <v>240</v>
      </c>
      <c r="J62" s="47" t="s">
        <v>402</v>
      </c>
      <c r="K62" s="51" t="s">
        <v>155</v>
      </c>
      <c r="L62" s="18" t="s">
        <v>236</v>
      </c>
    </row>
    <row r="63" spans="2:12" ht="38.700000000000003" customHeight="1" x14ac:dyDescent="0.3">
      <c r="B63" s="16" t="s">
        <v>99</v>
      </c>
      <c r="C63" s="71"/>
      <c r="D63" s="2" t="s">
        <v>405</v>
      </c>
      <c r="E63" s="23" t="s">
        <v>406</v>
      </c>
      <c r="F63" t="s">
        <v>250</v>
      </c>
      <c r="G63" t="s">
        <v>397</v>
      </c>
      <c r="H63">
        <v>0.98</v>
      </c>
      <c r="I63" t="s">
        <v>240</v>
      </c>
      <c r="J63" s="18" t="s">
        <v>407</v>
      </c>
      <c r="K63" s="18"/>
      <c r="L63" s="18" t="s">
        <v>236</v>
      </c>
    </row>
    <row r="64" spans="2:12" ht="38.700000000000003" customHeight="1" x14ac:dyDescent="0.3">
      <c r="B64" s="16" t="s">
        <v>100</v>
      </c>
      <c r="C64" s="71"/>
      <c r="D64" s="2" t="s">
        <v>408</v>
      </c>
      <c r="E64" s="23" t="s">
        <v>409</v>
      </c>
      <c r="F64" t="s">
        <v>250</v>
      </c>
      <c r="G64" t="s">
        <v>385</v>
      </c>
      <c r="H64" t="s">
        <v>410</v>
      </c>
      <c r="I64" t="s">
        <v>240</v>
      </c>
      <c r="J64" s="18" t="s">
        <v>411</v>
      </c>
      <c r="K64" s="18"/>
      <c r="L64" s="18" t="s">
        <v>236</v>
      </c>
    </row>
    <row r="65" spans="2:14" ht="38.700000000000003" customHeight="1" x14ac:dyDescent="0.3">
      <c r="B65" s="16" t="s">
        <v>102</v>
      </c>
      <c r="C65" s="71"/>
      <c r="D65" s="2" t="s">
        <v>412</v>
      </c>
      <c r="E65" s="23" t="s">
        <v>413</v>
      </c>
      <c r="F65" t="s">
        <v>250</v>
      </c>
      <c r="G65" t="s">
        <v>385</v>
      </c>
      <c r="H65" t="s">
        <v>410</v>
      </c>
      <c r="I65" t="s">
        <v>240</v>
      </c>
      <c r="J65" s="18" t="s">
        <v>414</v>
      </c>
      <c r="K65" s="18"/>
      <c r="L65" s="18" t="s">
        <v>236</v>
      </c>
    </row>
    <row r="66" spans="2:14" ht="38.700000000000003" customHeight="1" x14ac:dyDescent="0.3">
      <c r="B66" s="16" t="s">
        <v>104</v>
      </c>
      <c r="C66" s="71"/>
      <c r="D66" s="2" t="s">
        <v>415</v>
      </c>
      <c r="E66" s="23" t="s">
        <v>416</v>
      </c>
      <c r="F66" t="s">
        <v>250</v>
      </c>
      <c r="G66" t="s">
        <v>397</v>
      </c>
      <c r="H66">
        <v>0.99</v>
      </c>
      <c r="I66" t="s">
        <v>240</v>
      </c>
      <c r="J66" s="47" t="s">
        <v>141</v>
      </c>
      <c r="K66" s="18" t="s">
        <v>142</v>
      </c>
      <c r="L66" s="18" t="s">
        <v>236</v>
      </c>
    </row>
    <row r="67" spans="2:14" ht="38.700000000000003" customHeight="1" x14ac:dyDescent="0.3">
      <c r="B67" s="16" t="s">
        <v>105</v>
      </c>
      <c r="C67" s="71"/>
      <c r="D67" s="2" t="s">
        <v>417</v>
      </c>
      <c r="E67" s="23" t="s">
        <v>418</v>
      </c>
      <c r="F67" t="s">
        <v>250</v>
      </c>
      <c r="G67" t="s">
        <v>385</v>
      </c>
      <c r="H67" t="s">
        <v>410</v>
      </c>
      <c r="I67" t="s">
        <v>240</v>
      </c>
      <c r="J67" s="47" t="s">
        <v>141</v>
      </c>
      <c r="K67" s="18" t="s">
        <v>162</v>
      </c>
      <c r="L67" s="18" t="s">
        <v>236</v>
      </c>
    </row>
    <row r="68" spans="2:14" ht="38.700000000000003" customHeight="1" x14ac:dyDescent="0.3">
      <c r="B68" s="16" t="s">
        <v>106</v>
      </c>
      <c r="C68" s="71"/>
      <c r="D68" s="2" t="s">
        <v>419</v>
      </c>
      <c r="E68" s="23" t="s">
        <v>420</v>
      </c>
      <c r="F68" t="s">
        <v>250</v>
      </c>
      <c r="G68" t="s">
        <v>385</v>
      </c>
      <c r="H68" t="s">
        <v>410</v>
      </c>
      <c r="I68" t="s">
        <v>240</v>
      </c>
      <c r="J68" s="47" t="s">
        <v>141</v>
      </c>
      <c r="K68" s="18" t="s">
        <v>164</v>
      </c>
      <c r="L68" s="18" t="s">
        <v>236</v>
      </c>
    </row>
    <row r="69" spans="2:14" ht="38.700000000000003" customHeight="1" x14ac:dyDescent="0.3">
      <c r="B69" s="16" t="s">
        <v>201</v>
      </c>
      <c r="C69" s="71"/>
      <c r="D69" s="2" t="s">
        <v>421</v>
      </c>
      <c r="E69" s="23" t="s">
        <v>422</v>
      </c>
      <c r="F69" t="s">
        <v>306</v>
      </c>
      <c r="G69" t="s">
        <v>397</v>
      </c>
      <c r="H69">
        <v>3</v>
      </c>
      <c r="I69" t="s">
        <v>307</v>
      </c>
      <c r="J69" s="18" t="s">
        <v>423</v>
      </c>
      <c r="K69" s="18"/>
      <c r="L69" s="18"/>
    </row>
    <row r="70" spans="2:14" x14ac:dyDescent="0.3">
      <c r="B70" s="16" t="s">
        <v>424</v>
      </c>
      <c r="C70" s="71"/>
      <c r="D70" s="2" t="s">
        <v>424</v>
      </c>
      <c r="E70" s="72" t="s">
        <v>425</v>
      </c>
      <c r="F70" s="70" t="s">
        <v>250</v>
      </c>
      <c r="G70" t="s">
        <v>245</v>
      </c>
      <c r="H70" s="41">
        <v>8.1</v>
      </c>
      <c r="I70" s="70" t="s">
        <v>240</v>
      </c>
      <c r="J70" s="26"/>
      <c r="K70" s="20" t="s">
        <v>124</v>
      </c>
      <c r="L70" s="18" t="s">
        <v>236</v>
      </c>
      <c r="N70" s="41"/>
    </row>
    <row r="71" spans="2:14" x14ac:dyDescent="0.3">
      <c r="B71" s="16" t="s">
        <v>426</v>
      </c>
      <c r="C71" s="71"/>
      <c r="D71" s="2" t="s">
        <v>426</v>
      </c>
      <c r="E71" s="73"/>
      <c r="F71" s="70"/>
      <c r="G71" t="s">
        <v>245</v>
      </c>
      <c r="H71" s="41">
        <v>8.1</v>
      </c>
      <c r="I71" s="70"/>
      <c r="J71" s="18"/>
      <c r="K71" s="18"/>
      <c r="L71" s="18" t="s">
        <v>427</v>
      </c>
      <c r="N71" s="41"/>
    </row>
    <row r="72" spans="2:14" x14ac:dyDescent="0.3">
      <c r="B72" s="16" t="s">
        <v>428</v>
      </c>
      <c r="C72" s="71"/>
      <c r="D72" s="2" t="s">
        <v>428</v>
      </c>
      <c r="E72" s="73"/>
      <c r="F72" s="70"/>
      <c r="G72" t="s">
        <v>245</v>
      </c>
      <c r="H72" s="41">
        <v>8.1</v>
      </c>
      <c r="I72" s="70"/>
      <c r="J72" s="18"/>
      <c r="K72" s="18"/>
      <c r="L72" s="18" t="s">
        <v>427</v>
      </c>
      <c r="N72" s="41"/>
    </row>
    <row r="73" spans="2:14" x14ac:dyDescent="0.3">
      <c r="B73" s="16" t="s">
        <v>429</v>
      </c>
      <c r="C73" s="71"/>
      <c r="D73" s="2" t="s">
        <v>429</v>
      </c>
      <c r="E73" s="73"/>
      <c r="F73" s="70"/>
      <c r="G73" t="s">
        <v>245</v>
      </c>
      <c r="H73" s="41">
        <v>8.1</v>
      </c>
      <c r="I73" s="70"/>
      <c r="J73" s="18"/>
      <c r="K73" s="18"/>
      <c r="L73" s="18" t="s">
        <v>427</v>
      </c>
      <c r="N73" s="41"/>
    </row>
    <row r="74" spans="2:14" x14ac:dyDescent="0.3">
      <c r="B74" s="16" t="s">
        <v>430</v>
      </c>
      <c r="C74" s="71"/>
      <c r="D74" s="2" t="s">
        <v>430</v>
      </c>
      <c r="E74" s="73"/>
      <c r="F74" s="70"/>
      <c r="G74" t="s">
        <v>245</v>
      </c>
      <c r="H74" s="41">
        <v>13.8</v>
      </c>
      <c r="I74" s="70"/>
      <c r="J74" s="26"/>
      <c r="K74" s="20" t="s">
        <v>124</v>
      </c>
      <c r="L74" s="18" t="s">
        <v>236</v>
      </c>
      <c r="N74" s="41"/>
    </row>
    <row r="75" spans="2:14" x14ac:dyDescent="0.3">
      <c r="B75" s="16" t="s">
        <v>431</v>
      </c>
      <c r="C75" s="71"/>
      <c r="D75" s="2" t="s">
        <v>431</v>
      </c>
      <c r="E75" s="73"/>
      <c r="F75" s="70"/>
      <c r="G75" t="s">
        <v>245</v>
      </c>
      <c r="H75" s="41">
        <v>13.8</v>
      </c>
      <c r="I75" s="70"/>
      <c r="J75" s="18"/>
      <c r="K75" s="18"/>
      <c r="L75" s="18" t="s">
        <v>432</v>
      </c>
      <c r="N75" s="41"/>
    </row>
    <row r="76" spans="2:14" x14ac:dyDescent="0.3">
      <c r="B76" s="16" t="s">
        <v>433</v>
      </c>
      <c r="C76" s="71"/>
      <c r="D76" s="2" t="s">
        <v>433</v>
      </c>
      <c r="E76" s="73"/>
      <c r="F76" s="70"/>
      <c r="G76" t="s">
        <v>245</v>
      </c>
      <c r="H76" s="41">
        <v>13.8</v>
      </c>
      <c r="I76" s="70"/>
      <c r="J76" s="18"/>
      <c r="K76" s="18"/>
      <c r="L76" s="18" t="s">
        <v>432</v>
      </c>
      <c r="N76" s="41"/>
    </row>
    <row r="77" spans="2:14" x14ac:dyDescent="0.3">
      <c r="B77" s="16" t="s">
        <v>434</v>
      </c>
      <c r="C77" s="71"/>
      <c r="D77" s="2" t="s">
        <v>434</v>
      </c>
      <c r="E77" s="73"/>
      <c r="F77" s="70"/>
      <c r="G77" t="s">
        <v>245</v>
      </c>
      <c r="H77" s="2">
        <v>2.5</v>
      </c>
      <c r="I77" s="70"/>
      <c r="J77" s="26"/>
      <c r="K77" s="20" t="s">
        <v>124</v>
      </c>
      <c r="L77" s="18" t="s">
        <v>236</v>
      </c>
      <c r="N77" s="41"/>
    </row>
    <row r="78" spans="2:14" x14ac:dyDescent="0.3">
      <c r="B78" s="16" t="s">
        <v>435</v>
      </c>
      <c r="C78" s="71"/>
      <c r="D78" s="2" t="s">
        <v>435</v>
      </c>
      <c r="E78" s="73"/>
      <c r="F78" s="70"/>
      <c r="G78" t="s">
        <v>245</v>
      </c>
      <c r="H78" s="2">
        <v>2.5</v>
      </c>
      <c r="I78" s="70"/>
      <c r="J78" s="18"/>
      <c r="K78" s="18"/>
      <c r="L78" s="18" t="s">
        <v>436</v>
      </c>
      <c r="N78" s="41"/>
    </row>
    <row r="79" spans="2:14" x14ac:dyDescent="0.3">
      <c r="B79" s="16" t="s">
        <v>437</v>
      </c>
      <c r="C79" s="71"/>
      <c r="D79" s="2" t="s">
        <v>437</v>
      </c>
      <c r="E79" s="73"/>
      <c r="F79" s="70"/>
      <c r="G79" t="s">
        <v>245</v>
      </c>
      <c r="H79" s="41">
        <v>7.2</v>
      </c>
      <c r="I79" s="70"/>
      <c r="J79" s="26"/>
      <c r="K79" s="20" t="s">
        <v>124</v>
      </c>
      <c r="L79" s="18" t="s">
        <v>438</v>
      </c>
      <c r="N79" s="41"/>
    </row>
    <row r="80" spans="2:14" x14ac:dyDescent="0.3">
      <c r="B80" s="16" t="s">
        <v>439</v>
      </c>
      <c r="C80" s="71"/>
      <c r="D80" s="2" t="s">
        <v>439</v>
      </c>
      <c r="E80" s="73"/>
      <c r="F80" s="70"/>
      <c r="G80" t="s">
        <v>245</v>
      </c>
      <c r="H80" s="41">
        <v>15.2</v>
      </c>
      <c r="I80" s="70"/>
      <c r="J80" s="26"/>
      <c r="K80" s="20" t="s">
        <v>124</v>
      </c>
      <c r="L80" s="18" t="s">
        <v>438</v>
      </c>
      <c r="N80" s="41"/>
    </row>
    <row r="81" spans="2:14" x14ac:dyDescent="0.3">
      <c r="B81" s="16" t="s">
        <v>440</v>
      </c>
      <c r="C81" s="71"/>
      <c r="D81" s="2" t="s">
        <v>440</v>
      </c>
      <c r="E81" s="73"/>
      <c r="F81" s="70"/>
      <c r="G81" t="s">
        <v>245</v>
      </c>
      <c r="H81" s="41">
        <v>8.1</v>
      </c>
      <c r="I81" s="70"/>
      <c r="J81" s="18"/>
      <c r="K81" s="18"/>
      <c r="L81" s="18" t="s">
        <v>427</v>
      </c>
      <c r="N81" s="41"/>
    </row>
    <row r="82" spans="2:14" x14ac:dyDescent="0.3">
      <c r="B82" s="16" t="s">
        <v>441</v>
      </c>
      <c r="C82" s="71"/>
      <c r="D82" s="2" t="s">
        <v>441</v>
      </c>
      <c r="E82" s="73"/>
      <c r="F82" s="70"/>
      <c r="G82" t="s">
        <v>245</v>
      </c>
      <c r="H82" s="2">
        <v>13.8</v>
      </c>
      <c r="I82" s="70"/>
      <c r="J82" s="18"/>
      <c r="K82" s="18"/>
      <c r="L82" s="18" t="s">
        <v>432</v>
      </c>
    </row>
    <row r="83" spans="2:14" x14ac:dyDescent="0.3">
      <c r="B83" s="16" t="s">
        <v>442</v>
      </c>
      <c r="C83" s="71"/>
      <c r="D83" s="2" t="s">
        <v>442</v>
      </c>
      <c r="E83" s="73"/>
      <c r="F83" s="70"/>
      <c r="G83" t="s">
        <v>245</v>
      </c>
      <c r="H83" s="41">
        <v>18.100000000000001</v>
      </c>
      <c r="I83" s="70"/>
      <c r="J83" s="26"/>
      <c r="K83" s="20" t="s">
        <v>124</v>
      </c>
      <c r="L83" s="18" t="s">
        <v>236</v>
      </c>
    </row>
    <row r="84" spans="2:14" x14ac:dyDescent="0.3">
      <c r="B84" s="16" t="s">
        <v>443</v>
      </c>
      <c r="C84" s="71"/>
      <c r="D84" s="2" t="s">
        <v>443</v>
      </c>
      <c r="E84" s="73"/>
      <c r="F84" s="70"/>
      <c r="G84" t="s">
        <v>245</v>
      </c>
      <c r="H84" s="41">
        <v>21.9</v>
      </c>
      <c r="I84" s="70"/>
      <c r="J84" s="26"/>
      <c r="K84" s="20" t="s">
        <v>124</v>
      </c>
      <c r="L84" s="18" t="s">
        <v>236</v>
      </c>
    </row>
    <row r="85" spans="2:14" x14ac:dyDescent="0.3">
      <c r="B85" s="16" t="s">
        <v>444</v>
      </c>
      <c r="C85" s="71"/>
      <c r="D85" s="2" t="s">
        <v>444</v>
      </c>
      <c r="E85" s="73"/>
      <c r="F85" s="70"/>
      <c r="G85" t="s">
        <v>245</v>
      </c>
      <c r="H85" s="2">
        <v>4</v>
      </c>
      <c r="I85" s="70"/>
      <c r="J85" s="26"/>
      <c r="K85" s="20" t="s">
        <v>445</v>
      </c>
      <c r="L85" s="18" t="s">
        <v>446</v>
      </c>
    </row>
    <row r="86" spans="2:14" x14ac:dyDescent="0.3">
      <c r="B86" s="16" t="s">
        <v>447</v>
      </c>
      <c r="C86" s="71"/>
      <c r="D86" s="2" t="s">
        <v>447</v>
      </c>
      <c r="E86" s="73"/>
      <c r="F86" s="70"/>
      <c r="G86" t="s">
        <v>245</v>
      </c>
      <c r="H86" s="41">
        <v>13.8</v>
      </c>
      <c r="I86" s="70"/>
      <c r="J86" s="18"/>
      <c r="K86" s="18"/>
      <c r="L86" s="18" t="s">
        <v>432</v>
      </c>
    </row>
    <row r="87" spans="2:14" x14ac:dyDescent="0.3">
      <c r="B87" s="16" t="s">
        <v>448</v>
      </c>
      <c r="C87" s="71"/>
      <c r="D87" s="2" t="s">
        <v>448</v>
      </c>
      <c r="E87" s="73"/>
      <c r="F87" s="70"/>
      <c r="G87" t="s">
        <v>245</v>
      </c>
      <c r="H87" s="41">
        <v>13.8</v>
      </c>
      <c r="I87" s="70"/>
      <c r="J87" s="18"/>
      <c r="K87" s="18"/>
      <c r="L87" s="18" t="s">
        <v>432</v>
      </c>
    </row>
    <row r="88" spans="2:14" x14ac:dyDescent="0.3">
      <c r="B88" s="16" t="s">
        <v>449</v>
      </c>
      <c r="C88" s="71"/>
      <c r="D88" s="2" t="s">
        <v>449</v>
      </c>
      <c r="E88" s="73"/>
      <c r="F88" s="70"/>
      <c r="G88" t="s">
        <v>245</v>
      </c>
      <c r="H88" s="2">
        <v>4</v>
      </c>
      <c r="I88" s="70"/>
      <c r="J88" s="26"/>
      <c r="K88" s="20"/>
      <c r="L88" s="18" t="s">
        <v>450</v>
      </c>
    </row>
    <row r="89" spans="2:14" x14ac:dyDescent="0.3">
      <c r="B89" s="16" t="s">
        <v>451</v>
      </c>
      <c r="C89" s="71"/>
      <c r="D89" s="2" t="s">
        <v>451</v>
      </c>
      <c r="E89" s="73"/>
      <c r="F89" s="70"/>
      <c r="G89" t="s">
        <v>245</v>
      </c>
      <c r="H89" s="41">
        <v>9.1</v>
      </c>
      <c r="J89" s="26"/>
      <c r="K89" s="20" t="s">
        <v>124</v>
      </c>
      <c r="L89" s="18" t="s">
        <v>236</v>
      </c>
    </row>
    <row r="90" spans="2:14" x14ac:dyDescent="0.3">
      <c r="B90" s="17"/>
      <c r="C90" s="3"/>
      <c r="D90" s="1"/>
      <c r="E90" s="24"/>
      <c r="F90" s="1"/>
      <c r="G90" s="1"/>
      <c r="I90" s="1"/>
      <c r="J90" s="18"/>
      <c r="K90" s="19"/>
      <c r="L90" s="18"/>
    </row>
    <row r="91" spans="2:14" ht="72" x14ac:dyDescent="0.3">
      <c r="B91" s="16" t="str">
        <f>VLOOKUP(D91,Lookup!$B$5:$C$77,2,FALSE)</f>
        <v>pa_dose_response_quantile</v>
      </c>
      <c r="C91" s="71" t="s">
        <v>452</v>
      </c>
      <c r="D91" s="2" t="s">
        <v>453</v>
      </c>
      <c r="E91" s="23" t="s">
        <v>454</v>
      </c>
      <c r="F91" t="s">
        <v>306</v>
      </c>
      <c r="G91" t="s">
        <v>381</v>
      </c>
      <c r="H91" t="s">
        <v>455</v>
      </c>
      <c r="I91" t="s">
        <v>307</v>
      </c>
      <c r="J91" s="18" t="s">
        <v>456</v>
      </c>
      <c r="K91" s="19"/>
      <c r="L91" s="18"/>
    </row>
    <row r="92" spans="2:14" ht="72" x14ac:dyDescent="0.3">
      <c r="B92" s="16" t="str">
        <f>VLOOKUP(D92,Lookup!$B$5:$C$77,2,FALSE)</f>
        <v>ap_dose_response_quantile</v>
      </c>
      <c r="C92" s="71"/>
      <c r="D92" s="2" t="s">
        <v>457</v>
      </c>
      <c r="E92" s="23" t="s">
        <v>454</v>
      </c>
      <c r="F92" t="s">
        <v>306</v>
      </c>
      <c r="G92" t="s">
        <v>381</v>
      </c>
      <c r="H92" t="s">
        <v>455</v>
      </c>
      <c r="I92" t="s">
        <v>307</v>
      </c>
      <c r="J92" s="18" t="s">
        <v>456</v>
      </c>
      <c r="K92" s="18"/>
      <c r="L92" s="18"/>
    </row>
    <row r="93" spans="2:14" ht="28.8" x14ac:dyDescent="0.3">
      <c r="B93" s="16" t="str">
        <f>VLOOKUP(D93,Lookup!$B$5:$C$77,2,FALSE)</f>
        <v>chronic_disease_scalar</v>
      </c>
      <c r="C93" s="71"/>
      <c r="D93" s="2" t="s">
        <v>458</v>
      </c>
      <c r="E93" s="23" t="s">
        <v>459</v>
      </c>
      <c r="F93" t="s">
        <v>250</v>
      </c>
      <c r="G93" t="s">
        <v>234</v>
      </c>
      <c r="H93">
        <v>1</v>
      </c>
      <c r="I93" t="s">
        <v>240</v>
      </c>
      <c r="J93" s="20" t="s">
        <v>460</v>
      </c>
      <c r="K93" s="18"/>
      <c r="L93" s="18"/>
    </row>
    <row r="94" spans="2:14" x14ac:dyDescent="0.3">
      <c r="B94" s="16"/>
      <c r="C94" s="3"/>
      <c r="D94" s="1"/>
      <c r="E94" s="24"/>
      <c r="F94" s="1"/>
      <c r="G94" s="1"/>
      <c r="I94" s="1"/>
      <c r="J94" s="20"/>
      <c r="K94" s="18"/>
      <c r="L94" s="18"/>
    </row>
    <row r="95" spans="2:14" ht="43.2" x14ac:dyDescent="0.3">
      <c r="B95" s="16" t="str">
        <f>VLOOKUP(D95,Lookup!$B$5:$C$77,2,FALSE)</f>
        <v>injury_reporting_rate</v>
      </c>
      <c r="C95" s="71" t="s">
        <v>461</v>
      </c>
      <c r="D95" s="2" t="s">
        <v>462</v>
      </c>
      <c r="E95" s="23" t="s">
        <v>463</v>
      </c>
      <c r="F95" t="s">
        <v>250</v>
      </c>
      <c r="G95" t="s">
        <v>239</v>
      </c>
      <c r="H95">
        <v>1</v>
      </c>
      <c r="I95" t="s">
        <v>240</v>
      </c>
      <c r="J95" s="20" t="s">
        <v>464</v>
      </c>
      <c r="K95" s="18"/>
      <c r="L95" s="18"/>
    </row>
    <row r="96" spans="2:14" ht="129.6" x14ac:dyDescent="0.3">
      <c r="B96" s="16" t="str">
        <f>VLOOKUP(D96,Lookup!$B$5:$C$77,2,FALSE)</f>
        <v>sin_exponent_sum</v>
      </c>
      <c r="C96" s="71"/>
      <c r="D96" s="2" t="s">
        <v>465</v>
      </c>
      <c r="E96" s="23" t="s">
        <v>466</v>
      </c>
      <c r="F96" t="s">
        <v>306</v>
      </c>
      <c r="G96" t="s">
        <v>234</v>
      </c>
      <c r="H96">
        <v>2</v>
      </c>
      <c r="I96" t="s">
        <v>307</v>
      </c>
      <c r="J96" s="20" t="s">
        <v>467</v>
      </c>
      <c r="K96" s="20"/>
      <c r="L96" s="18"/>
    </row>
    <row r="97" spans="2:12" ht="72" x14ac:dyDescent="0.3">
      <c r="B97" s="16" t="str">
        <f>VLOOKUP(D97,Lookup!$B$5:$C$77,2,FALSE)</f>
        <v>casualty_exponent_fraction</v>
      </c>
      <c r="C97" s="71"/>
      <c r="D97" s="2" t="s">
        <v>468</v>
      </c>
      <c r="E97" s="23" t="s">
        <v>469</v>
      </c>
      <c r="F97" t="s">
        <v>306</v>
      </c>
      <c r="G97" t="s">
        <v>239</v>
      </c>
      <c r="H97">
        <v>0.5</v>
      </c>
      <c r="I97" t="s">
        <v>307</v>
      </c>
      <c r="J97" s="20" t="s">
        <v>470</v>
      </c>
      <c r="K97" s="18"/>
      <c r="L97" s="18"/>
    </row>
    <row r="98" spans="2:12" ht="48" customHeight="1" x14ac:dyDescent="0.3">
      <c r="B98" s="16" t="str">
        <f>VLOOKUP(D98,Lookup!$B$5:$C$77,2,FALSE)</f>
        <v>sin_exponent_sum_nov</v>
      </c>
      <c r="C98" s="71"/>
      <c r="D98" s="2" t="s">
        <v>471</v>
      </c>
      <c r="E98" s="23" t="s">
        <v>472</v>
      </c>
      <c r="F98" t="s">
        <v>306</v>
      </c>
      <c r="G98" t="s">
        <v>234</v>
      </c>
      <c r="H98">
        <v>1</v>
      </c>
      <c r="I98" t="s">
        <v>307</v>
      </c>
      <c r="J98" s="20" t="s">
        <v>473</v>
      </c>
      <c r="K98" s="18"/>
      <c r="L98" s="18"/>
    </row>
    <row r="99" spans="2:12" ht="44.7" customHeight="1" x14ac:dyDescent="0.3">
      <c r="B99" s="16" t="str">
        <f>VLOOKUP(D99,Lookup!$B$5:$C$77,2,FALSE)</f>
        <v>sin_exponent_sum_cycle</v>
      </c>
      <c r="C99" s="71"/>
      <c r="D99" s="2" t="s">
        <v>474</v>
      </c>
      <c r="E99" s="23" t="s">
        <v>475</v>
      </c>
      <c r="F99" t="s">
        <v>306</v>
      </c>
      <c r="G99" t="s">
        <v>234</v>
      </c>
      <c r="H99">
        <v>2</v>
      </c>
      <c r="I99" t="s">
        <v>307</v>
      </c>
      <c r="J99" s="20" t="s">
        <v>467</v>
      </c>
      <c r="K99" s="18"/>
      <c r="L99" s="18"/>
    </row>
    <row r="100" spans="2:12" ht="39" customHeight="1" x14ac:dyDescent="0.3">
      <c r="B100" s="16" t="str">
        <f>VLOOKUP(D100,Lookup!$B$5:$C$77,2,FALSE)</f>
        <v>casualty_exponent_fraction_cycle</v>
      </c>
      <c r="C100" s="71"/>
      <c r="D100" s="2" t="s">
        <v>476</v>
      </c>
      <c r="E100" s="23" t="s">
        <v>477</v>
      </c>
      <c r="F100" t="s">
        <v>306</v>
      </c>
      <c r="G100" t="s">
        <v>239</v>
      </c>
      <c r="H100">
        <v>0.5</v>
      </c>
      <c r="I100" t="s">
        <v>307</v>
      </c>
      <c r="J100" s="20" t="s">
        <v>470</v>
      </c>
      <c r="K100" s="18"/>
      <c r="L100" s="18"/>
    </row>
    <row r="101" spans="2:12" ht="30" customHeight="1" x14ac:dyDescent="0.3">
      <c r="B101" s="16" t="str">
        <f>VLOOKUP(D101,Lookup!$B$5:$C$77,2,FALSE)</f>
        <v>sin_exponent_sum_ped</v>
      </c>
      <c r="C101" s="71"/>
      <c r="D101" s="2" t="s">
        <v>478</v>
      </c>
      <c r="E101" s="23" t="s">
        <v>479</v>
      </c>
      <c r="F101" t="s">
        <v>306</v>
      </c>
      <c r="G101" t="s">
        <v>234</v>
      </c>
      <c r="H101">
        <v>2</v>
      </c>
      <c r="I101" t="s">
        <v>307</v>
      </c>
      <c r="J101" s="20" t="s">
        <v>467</v>
      </c>
      <c r="K101" s="18"/>
      <c r="L101" s="18"/>
    </row>
    <row r="102" spans="2:12" ht="39.6" customHeight="1" x14ac:dyDescent="0.3">
      <c r="B102" s="16" t="str">
        <f>VLOOKUP(D102,Lookup!$B$5:$C$77,2,FALSE)</f>
        <v>casualty_exponent_fraction_ped</v>
      </c>
      <c r="C102" s="71"/>
      <c r="D102" s="2" t="s">
        <v>480</v>
      </c>
      <c r="E102" s="23" t="s">
        <v>481</v>
      </c>
      <c r="F102" t="s">
        <v>306</v>
      </c>
      <c r="G102" t="s">
        <v>239</v>
      </c>
      <c r="H102">
        <v>0.5</v>
      </c>
      <c r="I102" t="s">
        <v>307</v>
      </c>
      <c r="J102" s="20" t="s">
        <v>470</v>
      </c>
      <c r="K102" s="18"/>
      <c r="L102" s="18"/>
    </row>
    <row r="103" spans="2:12" ht="32.700000000000003" customHeight="1" x14ac:dyDescent="0.3">
      <c r="B103" s="16" t="str">
        <f>VLOOKUP(D103,Lookup!$B$5:$C$77,2,FALSE)</f>
        <v>sin_exponent_sum_veh</v>
      </c>
      <c r="C103" s="71"/>
      <c r="D103" s="2" t="s">
        <v>482</v>
      </c>
      <c r="E103" s="23" t="s">
        <v>483</v>
      </c>
      <c r="F103" t="s">
        <v>306</v>
      </c>
      <c r="G103" t="s">
        <v>234</v>
      </c>
      <c r="H103">
        <v>2</v>
      </c>
      <c r="I103" t="s">
        <v>307</v>
      </c>
      <c r="J103" s="20" t="s">
        <v>467</v>
      </c>
      <c r="K103" s="18"/>
      <c r="L103" s="18"/>
    </row>
    <row r="104" spans="2:12" ht="31.2" customHeight="1" x14ac:dyDescent="0.3">
      <c r="B104" s="16" t="str">
        <f>VLOOKUP(D104,Lookup!$B$5:$C$77,2,FALSE)</f>
        <v>casualty_exponent_fraction_veh</v>
      </c>
      <c r="C104" s="71"/>
      <c r="D104" s="2" t="s">
        <v>484</v>
      </c>
      <c r="E104" s="23" t="s">
        <v>485</v>
      </c>
      <c r="F104" t="s">
        <v>306</v>
      </c>
      <c r="G104" t="s">
        <v>239</v>
      </c>
      <c r="H104">
        <v>0.5</v>
      </c>
      <c r="I104" t="s">
        <v>307</v>
      </c>
      <c r="J104" s="20" t="s">
        <v>470</v>
      </c>
      <c r="K104" s="18"/>
      <c r="L104" s="18"/>
    </row>
    <row r="105" spans="2:12" ht="31.2" customHeight="1" x14ac:dyDescent="0.3">
      <c r="B105" s="16" t="str">
        <f>VLOOKUP(D105,Lookup!$B$5:$C$77,2,FALSE)</f>
        <v>call_individual_sin</v>
      </c>
      <c r="C105" s="71"/>
      <c r="D105" s="2" t="s">
        <v>486</v>
      </c>
      <c r="E105" s="23" t="s">
        <v>487</v>
      </c>
      <c r="F105" t="s">
        <v>306</v>
      </c>
      <c r="G105" t="s">
        <v>381</v>
      </c>
      <c r="H105" t="s">
        <v>455</v>
      </c>
      <c r="I105" t="s">
        <v>307</v>
      </c>
      <c r="J105" s="18" t="s">
        <v>488</v>
      </c>
      <c r="K105" s="18"/>
      <c r="L105" s="18"/>
    </row>
    <row r="106" spans="2:12" x14ac:dyDescent="0.3">
      <c r="C106" s="3"/>
      <c r="D106" s="1"/>
      <c r="E106" s="24"/>
      <c r="F106" s="1"/>
      <c r="G106" s="1"/>
      <c r="I106" s="1"/>
      <c r="J106" s="18"/>
      <c r="K106" s="18"/>
      <c r="L106" s="18"/>
    </row>
    <row r="107" spans="2:12" ht="66.599999999999994" customHeight="1" x14ac:dyDescent="0.3">
      <c r="B107" s="16" t="str">
        <f>VLOOKUP(D107,Lookup!$B$5:$C$77,2,FALSE)</f>
        <v>scenario_name</v>
      </c>
      <c r="C107" s="71" t="s">
        <v>489</v>
      </c>
      <c r="D107" s="2" t="s">
        <v>490</v>
      </c>
      <c r="E107" s="23" t="s">
        <v>491</v>
      </c>
      <c r="F107" t="s">
        <v>492</v>
      </c>
      <c r="G107" t="s">
        <v>381</v>
      </c>
      <c r="H107" t="s">
        <v>493</v>
      </c>
      <c r="I107" t="s">
        <v>307</v>
      </c>
      <c r="J107" s="18" t="s">
        <v>494</v>
      </c>
      <c r="K107" s="18"/>
      <c r="L107" s="18"/>
    </row>
    <row r="108" spans="2:12" ht="201.6" x14ac:dyDescent="0.3">
      <c r="B108" s="16" t="str">
        <f>VLOOKUP(D108,Lookup!$B$5:$C$77,2,FALSE)</f>
        <v>reference_scenario</v>
      </c>
      <c r="C108" s="71"/>
      <c r="D108" s="2" t="s">
        <v>495</v>
      </c>
      <c r="E108" s="23" t="s">
        <v>496</v>
      </c>
      <c r="F108" t="s">
        <v>497</v>
      </c>
      <c r="G108" t="s">
        <v>498</v>
      </c>
      <c r="H108" s="7" t="s">
        <v>499</v>
      </c>
      <c r="I108" t="s">
        <v>307</v>
      </c>
      <c r="J108" s="18" t="s">
        <v>500</v>
      </c>
      <c r="K108" s="18"/>
      <c r="L108" s="18"/>
    </row>
    <row r="109" spans="2:12" x14ac:dyDescent="0.3">
      <c r="C109" s="3"/>
      <c r="D109" s="1"/>
      <c r="E109" s="24"/>
      <c r="F109" s="1"/>
      <c r="G109" s="1"/>
      <c r="I109" s="1"/>
      <c r="J109" s="18"/>
      <c r="K109" s="18"/>
      <c r="L109" s="18"/>
    </row>
    <row r="110" spans="2:12" ht="30" customHeight="1" x14ac:dyDescent="0.3">
      <c r="B110" s="16" t="str">
        <f>VLOOKUP(D110,Lookup!$B$5:$C$77,2,FALSE)</f>
        <v>country</v>
      </c>
      <c r="C110" s="71" t="s">
        <v>501</v>
      </c>
      <c r="D110" s="2" t="s">
        <v>502</v>
      </c>
      <c r="E110" s="23" t="s">
        <v>503</v>
      </c>
      <c r="F110" t="s">
        <v>504</v>
      </c>
      <c r="G110" t="s">
        <v>498</v>
      </c>
      <c r="H110" s="7" t="s">
        <v>505</v>
      </c>
      <c r="I110" t="s">
        <v>506</v>
      </c>
      <c r="J110" s="18" t="s">
        <v>507</v>
      </c>
      <c r="K110" s="18"/>
      <c r="L110" s="18"/>
    </row>
    <row r="111" spans="2:12" x14ac:dyDescent="0.3">
      <c r="B111" s="16" t="str">
        <f>VLOOKUP(D111,Lookup!$B$5:$C$77,2,FALSE)</f>
        <v>continent</v>
      </c>
      <c r="C111" s="71"/>
      <c r="D111" s="2" t="s">
        <v>508</v>
      </c>
      <c r="E111" s="23" t="s">
        <v>92</v>
      </c>
      <c r="F111" t="s">
        <v>504</v>
      </c>
      <c r="G111" t="s">
        <v>498</v>
      </c>
      <c r="H111" s="41" t="s">
        <v>93</v>
      </c>
      <c r="I111" t="s">
        <v>506</v>
      </c>
      <c r="J111" s="18" t="s">
        <v>507</v>
      </c>
      <c r="K111" s="18"/>
      <c r="L111" s="18"/>
    </row>
    <row r="112" spans="2:12" ht="43.2" x14ac:dyDescent="0.3">
      <c r="B112" s="16" t="str">
        <f>VLOOKUP(D112,Lookup!$B$5:$C$77,2,FALSE)</f>
        <v>dist_cat</v>
      </c>
      <c r="C112" s="71"/>
      <c r="D112" s="2" t="s">
        <v>509</v>
      </c>
      <c r="E112" s="23" t="s">
        <v>510</v>
      </c>
      <c r="F112" t="s">
        <v>306</v>
      </c>
      <c r="G112" t="s">
        <v>511</v>
      </c>
      <c r="H112" s="2" t="s">
        <v>512</v>
      </c>
      <c r="I112" t="s">
        <v>307</v>
      </c>
      <c r="J112" s="18" t="s">
        <v>513</v>
      </c>
      <c r="K112" s="18"/>
      <c r="L112" s="18"/>
    </row>
    <row r="113" spans="2:12" ht="28.8" x14ac:dyDescent="0.3">
      <c r="B113" s="16" t="str">
        <f>VLOOKUP(D113,Lookup!$B$5:$C$77,2,FALSE)</f>
        <v>age_range</v>
      </c>
      <c r="C113" s="71"/>
      <c r="D113" s="2" t="s">
        <v>514</v>
      </c>
      <c r="E113" s="23" t="s">
        <v>515</v>
      </c>
      <c r="F113" t="s">
        <v>306</v>
      </c>
      <c r="G113" t="s">
        <v>511</v>
      </c>
      <c r="H113" t="s">
        <v>516</v>
      </c>
      <c r="I113" t="s">
        <v>307</v>
      </c>
      <c r="J113" s="18" t="s">
        <v>517</v>
      </c>
      <c r="K113" s="18"/>
      <c r="L113" s="18"/>
    </row>
    <row r="114" spans="2:12" x14ac:dyDescent="0.3">
      <c r="C114" s="2"/>
      <c r="D114" s="2"/>
      <c r="F114" s="2"/>
    </row>
    <row r="115" spans="2:12" x14ac:dyDescent="0.3">
      <c r="B115"/>
      <c r="C115" s="2"/>
    </row>
    <row r="116" spans="2:12" x14ac:dyDescent="0.3">
      <c r="B116"/>
    </row>
    <row r="117" spans="2:12" x14ac:dyDescent="0.3">
      <c r="B117"/>
    </row>
    <row r="118" spans="2:12" x14ac:dyDescent="0.3">
      <c r="B118"/>
    </row>
    <row r="119" spans="2:12" x14ac:dyDescent="0.3">
      <c r="B119"/>
    </row>
    <row r="120" spans="2:12" x14ac:dyDescent="0.3">
      <c r="B120"/>
    </row>
    <row r="121" spans="2:12" x14ac:dyDescent="0.3">
      <c r="B121"/>
    </row>
    <row r="122" spans="2:12" x14ac:dyDescent="0.3">
      <c r="B122"/>
    </row>
    <row r="123" spans="2:12" x14ac:dyDescent="0.3">
      <c r="B123"/>
    </row>
    <row r="124" spans="2:12" x14ac:dyDescent="0.3">
      <c r="B124"/>
    </row>
    <row r="125" spans="2:12" x14ac:dyDescent="0.3">
      <c r="B125"/>
    </row>
    <row r="126" spans="2:12" x14ac:dyDescent="0.3">
      <c r="B126"/>
    </row>
    <row r="134" spans="2:2" x14ac:dyDescent="0.3">
      <c r="B134"/>
    </row>
    <row r="135" spans="2:2" x14ac:dyDescent="0.3">
      <c r="B135"/>
    </row>
    <row r="136" spans="2:2" x14ac:dyDescent="0.3">
      <c r="B136"/>
    </row>
    <row r="137" spans="2:2" x14ac:dyDescent="0.3">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4.4" x14ac:dyDescent="0.3"/>
  <sheetData>
    <row r="4" spans="2:12" x14ac:dyDescent="0.3">
      <c r="B4" s="1" t="s">
        <v>518</v>
      </c>
    </row>
    <row r="7" spans="2:12" x14ac:dyDescent="0.3">
      <c r="B7" t="s">
        <v>519</v>
      </c>
      <c r="L7" s="31" t="s">
        <v>520</v>
      </c>
    </row>
    <row r="11" spans="2:12" x14ac:dyDescent="0.3">
      <c r="B11" s="1" t="s">
        <v>307</v>
      </c>
    </row>
    <row r="13" spans="2:12" x14ac:dyDescent="0.3">
      <c r="B13" t="s">
        <v>521</v>
      </c>
      <c r="E13" t="s">
        <v>522</v>
      </c>
      <c r="K13" t="s">
        <v>523</v>
      </c>
    </row>
    <row r="16" spans="2:12" x14ac:dyDescent="0.3">
      <c r="B16" s="1" t="s">
        <v>524</v>
      </c>
    </row>
    <row r="18" spans="2:11" x14ac:dyDescent="0.3">
      <c r="B18" t="s">
        <v>525</v>
      </c>
      <c r="E18" t="s">
        <v>526</v>
      </c>
      <c r="K18" t="s">
        <v>527</v>
      </c>
    </row>
    <row r="20" spans="2:11" x14ac:dyDescent="0.3">
      <c r="B20" t="s">
        <v>528</v>
      </c>
      <c r="E20" t="s">
        <v>529</v>
      </c>
    </row>
    <row r="22" spans="2:11" x14ac:dyDescent="0.3">
      <c r="B22" t="s">
        <v>530</v>
      </c>
      <c r="E22" t="s">
        <v>531</v>
      </c>
    </row>
    <row r="24" spans="2:11" x14ac:dyDescent="0.3">
      <c r="B24" t="s">
        <v>532</v>
      </c>
      <c r="E24" t="s">
        <v>533</v>
      </c>
    </row>
    <row r="26" spans="2:11" x14ac:dyDescent="0.3">
      <c r="B26" t="s">
        <v>534</v>
      </c>
      <c r="E26" t="s">
        <v>535</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4.4" x14ac:dyDescent="0.3"/>
  <cols>
    <col min="4" max="4" width="22.109375" bestFit="1" customWidth="1"/>
    <col min="5" max="5" width="19.33203125" customWidth="1"/>
    <col min="6" max="6" width="4.33203125" customWidth="1"/>
    <col min="7" max="7" width="17.33203125" customWidth="1"/>
    <col min="8" max="8" width="16.33203125" bestFit="1" customWidth="1"/>
  </cols>
  <sheetData>
    <row r="2" spans="2:9" x14ac:dyDescent="0.3">
      <c r="B2" t="s">
        <v>536</v>
      </c>
    </row>
    <row r="3" spans="2:9" x14ac:dyDescent="0.3">
      <c r="B3" t="s">
        <v>537</v>
      </c>
    </row>
    <row r="4" spans="2:9" x14ac:dyDescent="0.3">
      <c r="B4" t="s">
        <v>538</v>
      </c>
    </row>
    <row r="5" spans="2:9" x14ac:dyDescent="0.3">
      <c r="E5" s="1"/>
      <c r="F5" s="1"/>
    </row>
    <row r="6" spans="2:9" x14ac:dyDescent="0.3">
      <c r="C6" s="1" t="s">
        <v>539</v>
      </c>
      <c r="D6" s="1" t="s">
        <v>116</v>
      </c>
      <c r="E6" s="1" t="s">
        <v>506</v>
      </c>
      <c r="F6" s="1" t="s">
        <v>540</v>
      </c>
      <c r="G6" s="1" t="s">
        <v>541</v>
      </c>
    </row>
    <row r="7" spans="2:9" x14ac:dyDescent="0.3">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3">
      <c r="C8" s="5" t="str">
        <f t="shared" si="0"/>
        <v>PM_emission_inventories_city2</v>
      </c>
      <c r="D8" s="7" t="s">
        <v>55</v>
      </c>
      <c r="E8" t="s">
        <v>542</v>
      </c>
      <c r="G8" t="str">
        <f ca="1">G7</f>
        <v>All_city_list!L16</v>
      </c>
      <c r="H8" t="str">
        <f t="shared" ref="H8:I8" ca="1" si="1">H7</f>
        <v>All_city_list!M16</v>
      </c>
      <c r="I8" t="str">
        <f t="shared" ca="1" si="1"/>
        <v>All_city_list!N16</v>
      </c>
    </row>
    <row r="9" spans="2:9" x14ac:dyDescent="0.3">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3">
      <c r="C10" s="5" t="str">
        <f t="shared" si="0"/>
        <v>chronic_disease_scalar_city2</v>
      </c>
      <c r="D10" t="s">
        <v>62</v>
      </c>
      <c r="E10" t="s">
        <v>542</v>
      </c>
      <c r="G10" t="str">
        <f t="shared" ref="G10" ca="1" si="5">G9</f>
        <v>All_city_list!L28</v>
      </c>
      <c r="H10" t="str">
        <f t="shared" ref="H10" ca="1" si="6">H9</f>
        <v>All_city_list!M28</v>
      </c>
      <c r="I10" t="str">
        <f t="shared" ref="I10" ca="1" si="7">I9</f>
        <v>All_city_list!N28</v>
      </c>
    </row>
    <row r="11" spans="2:9" x14ac:dyDescent="0.3">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3">
      <c r="C12" s="5" t="str">
        <f t="shared" si="0"/>
        <v>pm_conc_base_city2</v>
      </c>
      <c r="D12" t="s">
        <v>65</v>
      </c>
      <c r="E12" t="s">
        <v>542</v>
      </c>
      <c r="G12" t="str">
        <f t="shared" ref="G12" ca="1" si="11">G11</f>
        <v>All_city_list!L31</v>
      </c>
      <c r="H12" t="str">
        <f t="shared" ref="H12" ca="1" si="12">H11</f>
        <v>All_city_list!M31</v>
      </c>
      <c r="I12" t="str">
        <f t="shared" ref="I12" ca="1" si="13">I11</f>
        <v>All_city_list!N31</v>
      </c>
    </row>
    <row r="13" spans="2:9" x14ac:dyDescent="0.3">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3">
      <c r="C14" s="5" t="str">
        <f t="shared" si="14"/>
        <v>pm_trans_share_city2</v>
      </c>
      <c r="D14" t="s">
        <v>66</v>
      </c>
      <c r="E14" t="s">
        <v>542</v>
      </c>
      <c r="G14" t="str">
        <f t="shared" ref="G14" ca="1" si="18">G13</f>
        <v>All_city_list!L34</v>
      </c>
      <c r="H14" t="str">
        <f t="shared" ref="H14" ca="1" si="19">H13</f>
        <v>All_city_list!M34</v>
      </c>
      <c r="I14" t="str">
        <f t="shared" ref="I14" ca="1" si="20">I13</f>
        <v>All_city_list!N34</v>
      </c>
    </row>
    <row r="15" spans="2:9" x14ac:dyDescent="0.3">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3">
      <c r="C16" s="5" t="str">
        <f t="shared" si="14"/>
        <v>background_pa_scalar_city2</v>
      </c>
      <c r="D16" t="s">
        <v>67</v>
      </c>
      <c r="E16" t="s">
        <v>542</v>
      </c>
      <c r="G16" t="str">
        <f t="shared" ref="G16" ca="1" si="24">G15</f>
        <v>All_city_list!L37</v>
      </c>
      <c r="H16" t="str">
        <f t="shared" ref="H16" ca="1" si="25">H15</f>
        <v>All_city_list!M37</v>
      </c>
      <c r="I16" t="str">
        <f t="shared" ref="I16" ca="1" si="26">I15</f>
        <v>All_city_list!N37</v>
      </c>
    </row>
    <row r="17" spans="3:9" x14ac:dyDescent="0.3">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3">
      <c r="C18" s="5" t="str">
        <f t="shared" si="14"/>
        <v>bus_to_passenger_ratio_city2</v>
      </c>
      <c r="D18" t="s">
        <v>79</v>
      </c>
      <c r="E18" t="s">
        <v>542</v>
      </c>
      <c r="G18" t="str">
        <f t="shared" ref="G18" ca="1" si="30">G17</f>
        <v>All_city_list!L56</v>
      </c>
      <c r="H18" t="str">
        <f t="shared" ref="H18" ca="1" si="31">H17</f>
        <v>All_city_list!M56</v>
      </c>
      <c r="I18" t="str">
        <f t="shared" ref="I18" ca="1" si="32">I17</f>
        <v>All_city_list!N56</v>
      </c>
    </row>
    <row r="19" spans="3:9" x14ac:dyDescent="0.3">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3">
      <c r="C20" s="5" t="str">
        <f t="shared" si="33"/>
        <v>truck_to_car_ratio_city2</v>
      </c>
      <c r="D20" t="s">
        <v>80</v>
      </c>
      <c r="E20" t="s">
        <v>542</v>
      </c>
      <c r="G20" t="str">
        <f t="shared" ref="G20" ca="1" si="37">G19</f>
        <v>All_city_list!L59</v>
      </c>
      <c r="H20" t="str">
        <f t="shared" ref="H20" ca="1" si="38">H19</f>
        <v>All_city_list!M59</v>
      </c>
      <c r="I20" t="str">
        <f t="shared" ref="I20" ca="1" si="39">I19</f>
        <v>All_city_list!N59</v>
      </c>
    </row>
    <row r="21" spans="3:9" x14ac:dyDescent="0.3">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3">
      <c r="C22" s="5" t="str">
        <f t="shared" si="33"/>
        <v>distance_scalar_car_taxi_city2</v>
      </c>
      <c r="D22" s="7" t="s">
        <v>82</v>
      </c>
      <c r="E22" t="s">
        <v>542</v>
      </c>
      <c r="G22" t="str">
        <f t="shared" ref="G22" ca="1" si="43">G21</f>
        <v>All_city_list!L63</v>
      </c>
      <c r="H22" t="str">
        <f t="shared" ref="H22" ca="1" si="44">H21</f>
        <v>All_city_list!M63</v>
      </c>
      <c r="I22" t="str">
        <f t="shared" ref="I22" ca="1" si="45">I21</f>
        <v>All_city_list!N63</v>
      </c>
    </row>
    <row r="23" spans="3:9" x14ac:dyDescent="0.3">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3">
      <c r="C24" s="5" t="str">
        <f t="shared" si="46"/>
        <v>distance_scalar_motorcycle_city2</v>
      </c>
      <c r="D24" s="7" t="s">
        <v>83</v>
      </c>
      <c r="E24" t="s">
        <v>542</v>
      </c>
      <c r="G24" t="str">
        <f t="shared" ref="G24" ca="1" si="50">G23</f>
        <v>All_city_list!L66</v>
      </c>
      <c r="H24" t="str">
        <f t="shared" ref="H24" ca="1" si="51">H23</f>
        <v>All_city_list!M66</v>
      </c>
      <c r="I24" t="str">
        <f t="shared" ref="I24" ca="1" si="52">I23</f>
        <v>All_city_list!N66</v>
      </c>
    </row>
    <row r="25" spans="3:9" x14ac:dyDescent="0.3">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3">
      <c r="C26" s="5" t="str">
        <f t="shared" si="46"/>
        <v>distance_scalar_pt_city2</v>
      </c>
      <c r="D26" s="7" t="s">
        <v>84</v>
      </c>
      <c r="E26" t="s">
        <v>542</v>
      </c>
      <c r="G26" t="str">
        <f t="shared" ref="G26" ca="1" si="56">G25</f>
        <v>All_city_list!L69</v>
      </c>
      <c r="H26" t="str">
        <f t="shared" ref="H26" ca="1" si="57">H25</f>
        <v>All_city_list!M69</v>
      </c>
      <c r="I26" t="str">
        <f t="shared" ref="I26" ca="1" si="58">I25</f>
        <v>All_city_list!N69</v>
      </c>
    </row>
    <row r="27" spans="3:9" x14ac:dyDescent="0.3">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3">
      <c r="C28" s="5" t="str">
        <f t="shared" si="46"/>
        <v>distance_scalar_walking_city2</v>
      </c>
      <c r="D28" s="7" t="s">
        <v>85</v>
      </c>
      <c r="E28" t="s">
        <v>542</v>
      </c>
      <c r="G28" t="str">
        <f t="shared" ref="G28" ca="1" si="62">G27</f>
        <v>All_city_list!L72</v>
      </c>
      <c r="H28" t="str">
        <f t="shared" ref="H28" ca="1" si="63">H27</f>
        <v>All_city_list!M72</v>
      </c>
      <c r="I28" t="str">
        <f t="shared" ref="I28" ca="1" si="64">I27</f>
        <v>All_city_list!N72</v>
      </c>
    </row>
    <row r="29" spans="3:9" x14ac:dyDescent="0.3">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3">
      <c r="C30" s="5" t="str">
        <f t="shared" si="65"/>
        <v>distance_scalar_cycling_city2</v>
      </c>
      <c r="D30" s="7" t="s">
        <v>86</v>
      </c>
      <c r="E30" t="s">
        <v>542</v>
      </c>
      <c r="G30" t="str">
        <f t="shared" ref="G30" ca="1" si="69">G29</f>
        <v>All_city_list!L75</v>
      </c>
      <c r="H30" t="str">
        <f t="shared" ref="H30" ca="1" si="70">H29</f>
        <v>All_city_list!M75</v>
      </c>
      <c r="I30" t="str">
        <f t="shared" ref="I30" ca="1" si="71">I29</f>
        <v>All_city_list!N75</v>
      </c>
    </row>
    <row r="31" spans="3:9" x14ac:dyDescent="0.3">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3">
      <c r="C32" s="5" t="str">
        <f t="shared" si="72"/>
        <v>injury_reporting_rate_city2</v>
      </c>
      <c r="D32" s="7" t="s">
        <v>58</v>
      </c>
      <c r="E32" t="s">
        <v>542</v>
      </c>
      <c r="G32" t="str">
        <f t="shared" ref="G32:G36" ca="1" si="76">G31</f>
        <v>All_city_list!L25</v>
      </c>
      <c r="H32" t="str">
        <f t="shared" ref="H32" ca="1" si="77">H31</f>
        <v>All_city_list!M25</v>
      </c>
      <c r="I32" t="str">
        <f t="shared" ref="I32" ca="1" si="78">I31</f>
        <v>All_city_list!N25</v>
      </c>
    </row>
    <row r="33" spans="3:9" x14ac:dyDescent="0.3">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3">
      <c r="C34" s="5" t="str">
        <f t="shared" ref="C34:C35" si="83">D34&amp;"_"&amp;E34</f>
        <v>car_occupancy_ratio_city2</v>
      </c>
      <c r="D34" s="7" t="s">
        <v>89</v>
      </c>
      <c r="E34" t="s">
        <v>542</v>
      </c>
      <c r="G34" t="str">
        <f t="shared" ca="1" si="76"/>
        <v>All_city_list!L88</v>
      </c>
      <c r="H34" t="str">
        <f t="shared" ref="H34" ca="1" si="84">H33</f>
        <v>All_city_list!M88</v>
      </c>
      <c r="I34" t="str">
        <f t="shared" ref="I34" ca="1" si="85">I33</f>
        <v>All_city_list!N88</v>
      </c>
    </row>
    <row r="35" spans="3:9" x14ac:dyDescent="0.3">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3">
      <c r="C36" s="5" t="str">
        <f t="shared" ref="C36:C37" si="89">D36&amp;"_"&amp;E36</f>
        <v>bus_walk_time_city2</v>
      </c>
      <c r="D36" s="7" t="s">
        <v>68</v>
      </c>
      <c r="E36" t="s">
        <v>542</v>
      </c>
      <c r="G36" t="str">
        <f t="shared" ca="1" si="76"/>
        <v>All_city_list!L40</v>
      </c>
      <c r="H36" t="str">
        <f t="shared" ref="H36" ca="1" si="90">H35</f>
        <v>All_city_list!M40</v>
      </c>
      <c r="I36" t="str">
        <f t="shared" ref="I36" ca="1" si="91">I35</f>
        <v>All_city_list!N40</v>
      </c>
    </row>
    <row r="37" spans="3:9" x14ac:dyDescent="0.3">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3">
      <c r="C38" s="5" t="str">
        <f t="shared" ref="C38:C39" si="95">D38&amp;"_"&amp;E38</f>
        <v>rail_walk_time_city2</v>
      </c>
      <c r="D38" s="7" t="s">
        <v>69</v>
      </c>
      <c r="E38" t="s">
        <v>542</v>
      </c>
      <c r="G38" t="str">
        <f t="shared" ref="G38:G42" ca="1" si="96">G37</f>
        <v>All_city_list!L43</v>
      </c>
      <c r="H38" t="str">
        <f t="shared" ref="H38" ca="1" si="97">H37</f>
        <v>All_city_list!M43</v>
      </c>
      <c r="I38" t="str">
        <f t="shared" ref="I38" ca="1" si="98">I37</f>
        <v>All_city_list!N43</v>
      </c>
    </row>
    <row r="39" spans="3:9" x14ac:dyDescent="0.3">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3">
      <c r="C40" s="5" t="str">
        <f t="shared" ref="C40:C42" si="102">D40&amp;"_"&amp;E40</f>
        <v>add_motorcycle_fleet_city2</v>
      </c>
      <c r="D40" s="7" t="s">
        <v>73</v>
      </c>
      <c r="E40" t="s">
        <v>542</v>
      </c>
      <c r="G40" t="str">
        <f t="shared" ca="1" si="96"/>
        <v>All_city_list!L50</v>
      </c>
      <c r="H40" t="str">
        <f t="shared" ref="H40" ca="1" si="103">H39</f>
        <v>All_city_list!M50</v>
      </c>
      <c r="I40" t="str">
        <f t="shared" ref="I40" ca="1" si="104">I39</f>
        <v>All_city_list!N50</v>
      </c>
    </row>
    <row r="41" spans="3:9" x14ac:dyDescent="0.3">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3">
      <c r="C42" s="5" t="str">
        <f t="shared" si="102"/>
        <v>fleet_to_motorcycle_ratio_city2</v>
      </c>
      <c r="D42" s="7" t="s">
        <v>75</v>
      </c>
      <c r="E42" t="s">
        <v>542</v>
      </c>
      <c r="G42" t="str">
        <f t="shared" ca="1" si="96"/>
        <v>All_city_list!L51</v>
      </c>
      <c r="H42" t="str">
        <f t="shared" ref="H42" ca="1" si="108">H41</f>
        <v>All_city_list!M51</v>
      </c>
      <c r="I42" t="str">
        <f t="shared" ref="I42" ca="1" si="109">I41</f>
        <v>All_city_list!N51</v>
      </c>
    </row>
    <row r="43" spans="3:9" x14ac:dyDescent="0.3">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3">
      <c r="C44" s="5" t="str">
        <f t="shared" si="110"/>
        <v>add_personal_motorcycle_trips_city2</v>
      </c>
      <c r="D44" s="7" t="s">
        <v>70</v>
      </c>
      <c r="E44" t="s">
        <v>542</v>
      </c>
      <c r="G44" t="str">
        <f t="shared" ref="G44" ca="1" si="114">G43</f>
        <v>All_city_list!L46</v>
      </c>
      <c r="H44" t="str">
        <f t="shared" ref="H44" ca="1" si="115">H43</f>
        <v>All_city_list!M46</v>
      </c>
      <c r="I44" t="str">
        <f t="shared" ref="I44" ca="1" si="116">I43</f>
        <v>All_city_list!N46</v>
      </c>
    </row>
    <row r="45" spans="3:9" x14ac:dyDescent="0.3">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3">
      <c r="C46" s="5" t="str">
        <f t="shared" si="110"/>
        <v>proportion_motorcycle_trips_city2</v>
      </c>
      <c r="D46" t="s">
        <v>72</v>
      </c>
      <c r="E46" t="s">
        <v>542</v>
      </c>
      <c r="G46" t="str">
        <f t="shared" ref="G46:G50" ca="1" si="120">G45</f>
        <v>All_city_list!L47</v>
      </c>
      <c r="H46" t="str">
        <f t="shared" ref="H46" ca="1" si="121">H45</f>
        <v>All_city_list!M47</v>
      </c>
      <c r="I46" t="str">
        <f t="shared" ref="I46" ca="1" si="122">I45</f>
        <v>All_city_list!N47</v>
      </c>
    </row>
    <row r="47" spans="3:9" x14ac:dyDescent="0.3">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3">
      <c r="C48" s="5" t="str">
        <f t="shared" si="123"/>
        <v>speeds_city2</v>
      </c>
      <c r="D48" t="s">
        <v>42</v>
      </c>
      <c r="E48" t="s">
        <v>542</v>
      </c>
      <c r="G48" t="str">
        <f t="shared" ca="1" si="120"/>
        <v>All_city_list!L4</v>
      </c>
      <c r="H48" t="str">
        <f t="shared" ref="H48" ca="1" si="127">H47</f>
        <v>All_city_list!M4</v>
      </c>
      <c r="I48" t="str">
        <f t="shared" ref="I48" ca="1" si="128">I47</f>
        <v>All_city_list!N4</v>
      </c>
    </row>
    <row r="49" spans="3:9" x14ac:dyDescent="0.3">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3">
      <c r="C50" s="5" t="str">
        <f t="shared" si="129"/>
        <v>bus_driver_prop_male_city2</v>
      </c>
      <c r="D50" t="s">
        <v>94</v>
      </c>
      <c r="E50" t="s">
        <v>542</v>
      </c>
      <c r="G50" t="str">
        <f t="shared" ca="1" si="120"/>
        <v>All_city_list!L93</v>
      </c>
      <c r="H50" t="str">
        <f t="shared" ref="H50" ca="1" si="133">H49</f>
        <v>All_city_list!M93</v>
      </c>
      <c r="I50" t="str">
        <f t="shared" ref="I50" ca="1" si="134">I49</f>
        <v>All_city_list!N93</v>
      </c>
    </row>
    <row r="51" spans="3:9" x14ac:dyDescent="0.3">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3">
      <c r="C52" s="5" t="str">
        <f t="shared" si="135"/>
        <v>bus_driver_male_agerange_city2</v>
      </c>
      <c r="D52" t="s">
        <v>95</v>
      </c>
      <c r="E52" t="s">
        <v>542</v>
      </c>
      <c r="G52" t="str">
        <f t="shared" ref="G52:G56" ca="1" si="139">G51</f>
        <v>All_city_list!L94</v>
      </c>
      <c r="H52" t="str">
        <f t="shared" ref="H52" ca="1" si="140">H51</f>
        <v>All_city_list!M94</v>
      </c>
      <c r="I52" t="str">
        <f t="shared" ref="I52" ca="1" si="141">I51</f>
        <v>All_city_list!N94</v>
      </c>
    </row>
    <row r="53" spans="3:9" x14ac:dyDescent="0.3">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3">
      <c r="C54" s="5" t="str">
        <f t="shared" si="142"/>
        <v>bus_driver_female_agerange_city2</v>
      </c>
      <c r="D54" t="s">
        <v>97</v>
      </c>
      <c r="E54" t="s">
        <v>542</v>
      </c>
      <c r="G54" t="str">
        <f t="shared" ca="1" si="139"/>
        <v>All_city_list!L95</v>
      </c>
      <c r="H54" t="str">
        <f t="shared" ref="H54" ca="1" si="146">H53</f>
        <v>All_city_list!M95</v>
      </c>
      <c r="I54" t="str">
        <f t="shared" ref="I54" ca="1" si="147">I53</f>
        <v>All_city_list!N95</v>
      </c>
    </row>
    <row r="55" spans="3:9" x14ac:dyDescent="0.3">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3">
      <c r="C56" s="5" t="str">
        <f t="shared" si="142"/>
        <v>truck_driver_prop_male_city2</v>
      </c>
      <c r="D56" t="s">
        <v>99</v>
      </c>
      <c r="E56" t="s">
        <v>542</v>
      </c>
      <c r="G56" t="str">
        <f t="shared" ca="1" si="139"/>
        <v>All_city_list!L96</v>
      </c>
      <c r="H56" t="str">
        <f t="shared" ref="H56" ca="1" si="151">H55</f>
        <v>All_city_list!M96</v>
      </c>
      <c r="I56" t="str">
        <f t="shared" ref="I56" ca="1" si="152">I55</f>
        <v>All_city_list!N96</v>
      </c>
    </row>
    <row r="57" spans="3:9" x14ac:dyDescent="0.3">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3">
      <c r="C58" s="5" t="str">
        <f t="shared" si="142"/>
        <v>truck_driver_male_agerange_city2</v>
      </c>
      <c r="D58" t="s">
        <v>100</v>
      </c>
      <c r="E58" t="s">
        <v>542</v>
      </c>
      <c r="G58" t="str">
        <f t="shared" ref="G58" ca="1" si="156">G57</f>
        <v>All_city_list!L97</v>
      </c>
      <c r="H58" t="str">
        <f t="shared" ref="H58" ca="1" si="157">H57</f>
        <v>All_city_list!M97</v>
      </c>
      <c r="I58" t="str">
        <f t="shared" ref="I58" ca="1" si="158">I57</f>
        <v>All_city_list!N97</v>
      </c>
    </row>
    <row r="59" spans="3:9" x14ac:dyDescent="0.3">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3">
      <c r="C60" s="5" t="str">
        <f t="shared" si="159"/>
        <v>truck_driver_female_agerange_city2</v>
      </c>
      <c r="D60" t="s">
        <v>102</v>
      </c>
      <c r="E60" t="s">
        <v>542</v>
      </c>
      <c r="G60" t="str">
        <f t="shared" ref="G60" ca="1" si="163">G59</f>
        <v>All_city_list!L98</v>
      </c>
      <c r="H60" t="str">
        <f t="shared" ref="H60" ca="1" si="164">H59</f>
        <v>All_city_list!M98</v>
      </c>
      <c r="I60" t="str">
        <f t="shared" ref="I60" ca="1" si="165">I59</f>
        <v>All_city_list!N98</v>
      </c>
    </row>
    <row r="61" spans="3:9" x14ac:dyDescent="0.3">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3">
      <c r="C62" s="5" t="str">
        <f t="shared" si="159"/>
        <v>commerical_mbike_prop_male_city2</v>
      </c>
      <c r="D62" t="s">
        <v>104</v>
      </c>
      <c r="E62" t="s">
        <v>542</v>
      </c>
      <c r="G62" t="str">
        <f t="shared" ref="G62" ca="1" si="169">G61</f>
        <v>All_city_list!L99</v>
      </c>
      <c r="H62" t="str">
        <f t="shared" ref="H62" ca="1" si="170">H61</f>
        <v>All_city_list!M99</v>
      </c>
      <c r="I62" t="str">
        <f t="shared" ref="I62" ca="1" si="171">I61</f>
        <v>All_city_list!N99</v>
      </c>
    </row>
    <row r="63" spans="3:9" x14ac:dyDescent="0.3">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3">
      <c r="C64" s="5" t="str">
        <f t="shared" si="172"/>
        <v>commerical_mbike_male_agerange_city2</v>
      </c>
      <c r="D64" t="s">
        <v>105</v>
      </c>
      <c r="E64" t="s">
        <v>542</v>
      </c>
      <c r="G64" t="str">
        <f t="shared" ref="G64" ca="1" si="176">G63</f>
        <v>All_city_list!L100</v>
      </c>
      <c r="H64" t="str">
        <f t="shared" ref="H64" ca="1" si="177">H63</f>
        <v>All_city_list!M100</v>
      </c>
      <c r="I64" t="str">
        <f t="shared" ref="I64" ca="1" si="178">I63</f>
        <v>All_city_list!N100</v>
      </c>
    </row>
    <row r="65" spans="3:9" x14ac:dyDescent="0.3">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3">
      <c r="C66" s="5" t="str">
        <f t="shared" si="172"/>
        <v>commerical_mbike_female_agerange_city2</v>
      </c>
      <c r="D66" t="s">
        <v>106</v>
      </c>
      <c r="E66" t="s">
        <v>542</v>
      </c>
      <c r="G66" t="str">
        <f t="shared" ref="G66:G68" ca="1" si="182">G65</f>
        <v>All_city_list!L101</v>
      </c>
      <c r="H66" t="str">
        <f t="shared" ref="H66" ca="1" si="183">H65</f>
        <v>All_city_list!M101</v>
      </c>
      <c r="I66" t="str">
        <f t="shared" ref="I66" ca="1" si="184">I65</f>
        <v>All_city_list!N101</v>
      </c>
    </row>
    <row r="67" spans="3:9" x14ac:dyDescent="0.3">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3">
      <c r="C68" s="5" t="str">
        <f t="shared" si="185"/>
        <v>add_walk_to_pt_trips_city2</v>
      </c>
      <c r="D68" t="s">
        <v>78</v>
      </c>
      <c r="E68" t="s">
        <v>542</v>
      </c>
      <c r="G68" t="str">
        <f t="shared" ca="1" si="182"/>
        <v>All_city_list!L55</v>
      </c>
      <c r="H68" t="str">
        <f t="shared" ref="H68" ca="1" si="187">H67</f>
        <v>All_city_list!M55</v>
      </c>
      <c r="I68" t="str">
        <f t="shared" ref="I68" ca="1" si="188">I67</f>
        <v>All_city_list!N55</v>
      </c>
    </row>
    <row r="69" spans="3:9" x14ac:dyDescent="0.3">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3">
      <c r="C70" s="5" t="str">
        <f t="shared" si="185"/>
        <v>CO2_emission_inventories_city2</v>
      </c>
      <c r="D70" s="7" t="s">
        <v>87</v>
      </c>
      <c r="E70" t="s">
        <v>542</v>
      </c>
      <c r="G70" t="str">
        <f ca="1">G69</f>
        <v>All_city_list!L78</v>
      </c>
      <c r="H70" t="str">
        <f t="shared" ref="H70" ca="1" si="189">H69</f>
        <v>All_city_list!M78</v>
      </c>
      <c r="I70" t="str">
        <f t="shared" ref="I70" ca="1" si="190">I69</f>
        <v>All_city_list!N78</v>
      </c>
    </row>
    <row r="71" spans="3:9" x14ac:dyDescent="0.3">
      <c r="C71" s="5"/>
    </row>
    <row r="72" spans="3:9" x14ac:dyDescent="0.3">
      <c r="C72" s="5"/>
    </row>
    <row r="73" spans="3:9" x14ac:dyDescent="0.3">
      <c r="C73" s="5"/>
    </row>
    <row r="74" spans="3:9" x14ac:dyDescent="0.3">
      <c r="C74" s="5"/>
    </row>
    <row r="75" spans="3:9" x14ac:dyDescent="0.3">
      <c r="C75" s="5"/>
    </row>
    <row r="76" spans="3:9" x14ac:dyDescent="0.3">
      <c r="C76" s="5"/>
    </row>
    <row r="77" spans="3:9" x14ac:dyDescent="0.3">
      <c r="C77" s="5"/>
    </row>
    <row r="78" spans="3:9" x14ac:dyDescent="0.3">
      <c r="C78" s="5"/>
    </row>
    <row r="79" spans="3:9" x14ac:dyDescent="0.3">
      <c r="C79" s="5"/>
    </row>
    <row r="80" spans="3:9" x14ac:dyDescent="0.3">
      <c r="C80" s="5"/>
    </row>
    <row r="81" spans="3:6" x14ac:dyDescent="0.3">
      <c r="C81" s="5"/>
    </row>
    <row r="82" spans="3:6" x14ac:dyDescent="0.3">
      <c r="C82" s="5"/>
    </row>
    <row r="83" spans="3:6" x14ac:dyDescent="0.3">
      <c r="C83" s="5"/>
    </row>
    <row r="84" spans="3:6" x14ac:dyDescent="0.3">
      <c r="C84" s="5"/>
    </row>
    <row r="85" spans="3:6" x14ac:dyDescent="0.3">
      <c r="C85" s="5"/>
    </row>
    <row r="86" spans="3:6" x14ac:dyDescent="0.3">
      <c r="C86" s="5"/>
    </row>
    <row r="87" spans="3:6" x14ac:dyDescent="0.3">
      <c r="C87" s="5"/>
    </row>
    <row r="88" spans="3:6" x14ac:dyDescent="0.3">
      <c r="C88" s="5"/>
    </row>
    <row r="89" spans="3:6" x14ac:dyDescent="0.3">
      <c r="C89" s="5"/>
    </row>
    <row r="90" spans="3:6" x14ac:dyDescent="0.3">
      <c r="C90" s="5"/>
      <c r="F90" s="1"/>
    </row>
    <row r="91" spans="3:6" x14ac:dyDescent="0.3">
      <c r="C91" s="5"/>
      <c r="F91" s="1"/>
    </row>
    <row r="92" spans="3:6" x14ac:dyDescent="0.3">
      <c r="C92" s="5"/>
      <c r="F92" s="1"/>
    </row>
    <row r="93" spans="3:6" x14ac:dyDescent="0.3">
      <c r="E93" s="1"/>
      <c r="F93" s="1"/>
    </row>
    <row r="94" spans="3:6" x14ac:dyDescent="0.3">
      <c r="E94" s="1"/>
      <c r="F94" s="1"/>
    </row>
    <row r="95" spans="3:6" x14ac:dyDescent="0.3">
      <c r="E95" s="1"/>
      <c r="F95" s="1"/>
    </row>
    <row r="96" spans="3:6" x14ac:dyDescent="0.3">
      <c r="E96" s="1"/>
      <c r="F96" s="1"/>
    </row>
    <row r="97" spans="5:6" x14ac:dyDescent="0.3">
      <c r="E97" s="1"/>
      <c r="F97" s="1"/>
    </row>
    <row r="98" spans="5:6" x14ac:dyDescent="0.3">
      <c r="E98" s="1"/>
      <c r="F98" s="1"/>
    </row>
    <row r="99" spans="5:6" x14ac:dyDescent="0.3">
      <c r="E99" s="1"/>
      <c r="F99" s="1"/>
    </row>
    <row r="100" spans="5:6" x14ac:dyDescent="0.3">
      <c r="E100" s="1"/>
      <c r="F100" s="1"/>
    </row>
    <row r="101" spans="5:6" x14ac:dyDescent="0.3">
      <c r="E101" s="1"/>
      <c r="F101" s="1"/>
    </row>
    <row r="102" spans="5:6" x14ac:dyDescent="0.3">
      <c r="E102" s="1"/>
      <c r="F102" s="1"/>
    </row>
    <row r="103" spans="5:6" x14ac:dyDescent="0.3">
      <c r="E103" s="1"/>
      <c r="F103" s="1"/>
    </row>
    <row r="104" spans="5:6" x14ac:dyDescent="0.3">
      <c r="E104" s="1"/>
      <c r="F104" s="1"/>
    </row>
    <row r="105" spans="5:6" x14ac:dyDescent="0.3">
      <c r="E105" s="1"/>
      <c r="F105" s="1"/>
    </row>
    <row r="106" spans="5:6" x14ac:dyDescent="0.3">
      <c r="E106" s="1"/>
      <c r="F106" s="1"/>
    </row>
    <row r="107" spans="5:6" x14ac:dyDescent="0.3">
      <c r="E107" s="1"/>
      <c r="F107" s="1"/>
    </row>
    <row r="108" spans="5:6" x14ac:dyDescent="0.3">
      <c r="E108" s="1"/>
      <c r="F108" s="1"/>
    </row>
    <row r="109" spans="5:6" x14ac:dyDescent="0.3">
      <c r="E109" s="1"/>
      <c r="F109" s="1"/>
    </row>
    <row r="110" spans="5:6" x14ac:dyDescent="0.3">
      <c r="E110" s="1"/>
      <c r="F110" s="1"/>
    </row>
    <row r="111" spans="5:6" x14ac:dyDescent="0.3">
      <c r="E111" s="1"/>
      <c r="F111" s="1"/>
    </row>
    <row r="112" spans="5:6" x14ac:dyDescent="0.3">
      <c r="E112" s="1"/>
      <c r="F112" s="1"/>
    </row>
    <row r="113" spans="5:6" x14ac:dyDescent="0.3">
      <c r="E113" s="1"/>
      <c r="F113" s="1"/>
    </row>
    <row r="114" spans="5:6" x14ac:dyDescent="0.3">
      <c r="E114" s="1"/>
      <c r="F114" s="1"/>
    </row>
    <row r="115" spans="5:6" x14ac:dyDescent="0.3">
      <c r="E115" s="1"/>
      <c r="F115" s="1"/>
    </row>
    <row r="116" spans="5:6" x14ac:dyDescent="0.3">
      <c r="E116" s="1"/>
      <c r="F116" s="1"/>
    </row>
    <row r="117" spans="5:6" x14ac:dyDescent="0.3">
      <c r="E117" s="1"/>
      <c r="F117" s="1"/>
    </row>
    <row r="118" spans="5:6" x14ac:dyDescent="0.3">
      <c r="E118" s="1"/>
      <c r="F118" s="1"/>
    </row>
    <row r="119" spans="5:6" x14ac:dyDescent="0.3">
      <c r="E119" s="1"/>
      <c r="F119" s="1"/>
    </row>
    <row r="120" spans="5:6" x14ac:dyDescent="0.3">
      <c r="E120" s="1"/>
      <c r="F120" s="1"/>
    </row>
    <row r="121" spans="5:6" x14ac:dyDescent="0.3">
      <c r="E121" s="1"/>
      <c r="F121" s="1"/>
    </row>
    <row r="122" spans="5:6" x14ac:dyDescent="0.3">
      <c r="E122" s="1"/>
      <c r="F122" s="1"/>
    </row>
    <row r="123" spans="5:6" x14ac:dyDescent="0.3">
      <c r="E123" s="1"/>
      <c r="F123" s="1"/>
    </row>
    <row r="124" spans="5:6" x14ac:dyDescent="0.3">
      <c r="E124" s="1"/>
      <c r="F124" s="1"/>
    </row>
    <row r="125" spans="5:6" x14ac:dyDescent="0.3">
      <c r="E125" s="1"/>
      <c r="F125" s="1"/>
    </row>
    <row r="126" spans="5:6" x14ac:dyDescent="0.3">
      <c r="E126" s="1"/>
      <c r="F126" s="1"/>
    </row>
    <row r="127" spans="5:6" x14ac:dyDescent="0.3">
      <c r="E127" s="1"/>
      <c r="F127" s="1"/>
    </row>
    <row r="128" spans="5:6" x14ac:dyDescent="0.3">
      <c r="E128" s="1"/>
      <c r="F128" s="1"/>
    </row>
    <row r="129" spans="5:6" x14ac:dyDescent="0.3">
      <c r="E129" s="1"/>
      <c r="F129" s="1"/>
    </row>
    <row r="130" spans="5:6" x14ac:dyDescent="0.3">
      <c r="E130" s="1"/>
      <c r="F130" s="1"/>
    </row>
    <row r="131" spans="5:6" x14ac:dyDescent="0.3">
      <c r="E131" s="1"/>
      <c r="F131" s="1"/>
    </row>
    <row r="132" spans="5:6" x14ac:dyDescent="0.3">
      <c r="E132" s="1"/>
      <c r="F132" s="1"/>
    </row>
    <row r="133" spans="5:6" x14ac:dyDescent="0.3">
      <c r="E133" s="1"/>
      <c r="F133" s="1"/>
    </row>
    <row r="134" spans="5:6" x14ac:dyDescent="0.3">
      <c r="E134" s="1"/>
      <c r="F134" s="1"/>
    </row>
    <row r="135" spans="5:6" x14ac:dyDescent="0.3">
      <c r="E135" s="1"/>
      <c r="F135" s="1"/>
    </row>
    <row r="136" spans="5:6" x14ac:dyDescent="0.3">
      <c r="E136" s="1"/>
      <c r="F136" s="1"/>
    </row>
    <row r="137" spans="5:6" x14ac:dyDescent="0.3">
      <c r="E137" s="1"/>
      <c r="F137" s="1"/>
    </row>
    <row r="138" spans="5:6" x14ac:dyDescent="0.3">
      <c r="E138" s="1"/>
      <c r="F138" s="1"/>
    </row>
    <row r="139" spans="5:6" x14ac:dyDescent="0.3">
      <c r="E139" s="1"/>
      <c r="F139" s="1"/>
    </row>
    <row r="140" spans="5:6" x14ac:dyDescent="0.3">
      <c r="E140" s="1"/>
      <c r="F140" s="1"/>
    </row>
    <row r="141" spans="5:6" x14ac:dyDescent="0.3">
      <c r="E141" s="1"/>
      <c r="F141" s="1"/>
    </row>
    <row r="142" spans="5:6" x14ac:dyDescent="0.3">
      <c r="E142" s="1"/>
      <c r="F142" s="1"/>
    </row>
    <row r="143" spans="5:6" x14ac:dyDescent="0.3">
      <c r="E143" s="1"/>
      <c r="F143" s="1"/>
    </row>
    <row r="144" spans="5:6" x14ac:dyDescent="0.3">
      <c r="E144" s="1"/>
      <c r="F144" s="1"/>
    </row>
    <row r="145" spans="5:6" x14ac:dyDescent="0.3">
      <c r="E145" s="1"/>
      <c r="F145" s="1"/>
    </row>
    <row r="146" spans="5:6" x14ac:dyDescent="0.3">
      <c r="E146" s="1"/>
      <c r="F146" s="1"/>
    </row>
    <row r="147" spans="5:6" x14ac:dyDescent="0.3">
      <c r="E147" s="1"/>
      <c r="F147" s="1"/>
    </row>
    <row r="148" spans="5:6" x14ac:dyDescent="0.3">
      <c r="E148" s="1"/>
      <c r="F148" s="1"/>
    </row>
    <row r="149" spans="5:6" x14ac:dyDescent="0.3">
      <c r="E149" s="1"/>
      <c r="F149" s="1"/>
    </row>
    <row r="150" spans="5:6" x14ac:dyDescent="0.3">
      <c r="E150" s="1"/>
      <c r="F150" s="1"/>
    </row>
    <row r="151" spans="5:6" x14ac:dyDescent="0.3">
      <c r="E151" s="1"/>
      <c r="F151" s="1"/>
    </row>
    <row r="152" spans="5:6" x14ac:dyDescent="0.3">
      <c r="E152" s="1"/>
      <c r="F152" s="1"/>
    </row>
    <row r="153" spans="5:6" x14ac:dyDescent="0.3">
      <c r="E153" s="1"/>
      <c r="F153" s="1"/>
    </row>
    <row r="154" spans="5:6" x14ac:dyDescent="0.3">
      <c r="E154" s="1"/>
      <c r="F154" s="1"/>
    </row>
    <row r="155" spans="5:6" x14ac:dyDescent="0.3">
      <c r="E155" s="1"/>
      <c r="F155" s="1"/>
    </row>
    <row r="156" spans="5:6" x14ac:dyDescent="0.3">
      <c r="E156" s="1"/>
      <c r="F156" s="1"/>
    </row>
    <row r="157" spans="5:6" x14ac:dyDescent="0.3">
      <c r="E157" s="1"/>
      <c r="F157" s="1"/>
    </row>
    <row r="158" spans="5:6" x14ac:dyDescent="0.3">
      <c r="E158" s="1"/>
      <c r="F158" s="1"/>
    </row>
    <row r="159" spans="5:6" x14ac:dyDescent="0.3">
      <c r="E159" s="1"/>
      <c r="F159" s="1"/>
    </row>
    <row r="160" spans="5:6" x14ac:dyDescent="0.3">
      <c r="E160" s="1"/>
      <c r="F160" s="1"/>
    </row>
    <row r="161" spans="5:6" x14ac:dyDescent="0.3">
      <c r="E161" s="1"/>
      <c r="F161" s="1"/>
    </row>
    <row r="162" spans="5:6" x14ac:dyDescent="0.3">
      <c r="E162" s="1"/>
      <c r="F162" s="1"/>
    </row>
    <row r="163" spans="5:6" x14ac:dyDescent="0.3">
      <c r="E163" s="1"/>
      <c r="F163" s="1"/>
    </row>
    <row r="164" spans="5:6" x14ac:dyDescent="0.3">
      <c r="E164" s="1"/>
      <c r="F164" s="1"/>
    </row>
    <row r="165" spans="5:6" x14ac:dyDescent="0.3">
      <c r="E165" s="1"/>
      <c r="F165" s="1"/>
    </row>
    <row r="166" spans="5:6" x14ac:dyDescent="0.3">
      <c r="E166" s="1"/>
      <c r="F166" s="1"/>
    </row>
    <row r="167" spans="5:6" x14ac:dyDescent="0.3">
      <c r="E167" s="1"/>
      <c r="F167" s="1"/>
    </row>
    <row r="168" spans="5:6" x14ac:dyDescent="0.3">
      <c r="E168" s="1"/>
      <c r="F168" s="1"/>
    </row>
    <row r="169" spans="5:6" x14ac:dyDescent="0.3">
      <c r="E169" s="1"/>
      <c r="F169" s="1"/>
    </row>
    <row r="170" spans="5:6" x14ac:dyDescent="0.3">
      <c r="E170" s="1"/>
      <c r="F170" s="1"/>
    </row>
    <row r="171" spans="5:6" x14ac:dyDescent="0.3">
      <c r="E171" s="1"/>
      <c r="F171" s="1"/>
    </row>
    <row r="172" spans="5:6" x14ac:dyDescent="0.3">
      <c r="E172" s="1"/>
      <c r="F172" s="1"/>
    </row>
    <row r="173" spans="5:6" x14ac:dyDescent="0.3">
      <c r="E173" s="1"/>
      <c r="F173" s="1"/>
    </row>
    <row r="174" spans="5:6" x14ac:dyDescent="0.3">
      <c r="E174" s="1"/>
      <c r="F174" s="1"/>
    </row>
    <row r="175" spans="5:6" x14ac:dyDescent="0.3">
      <c r="E175" s="1"/>
      <c r="F175" s="1"/>
    </row>
    <row r="176" spans="5:6" x14ac:dyDescent="0.3">
      <c r="E176" s="1"/>
      <c r="F176" s="1"/>
    </row>
    <row r="177" spans="5:6" x14ac:dyDescent="0.3">
      <c r="E177" s="1"/>
      <c r="F177" s="1"/>
    </row>
    <row r="178" spans="5:6" x14ac:dyDescent="0.3">
      <c r="E178" s="1"/>
      <c r="F178" s="1"/>
    </row>
    <row r="179" spans="5:6" x14ac:dyDescent="0.3">
      <c r="E179" s="1"/>
      <c r="F179" s="1"/>
    </row>
    <row r="180" spans="5:6" x14ac:dyDescent="0.3">
      <c r="E180" s="1"/>
      <c r="F180" s="1"/>
    </row>
    <row r="181" spans="5:6" x14ac:dyDescent="0.3">
      <c r="E181" s="1"/>
      <c r="F181" s="1"/>
    </row>
    <row r="182" spans="5:6" x14ac:dyDescent="0.3">
      <c r="E182" s="1"/>
      <c r="F182" s="1"/>
    </row>
    <row r="183" spans="5:6" x14ac:dyDescent="0.3">
      <c r="E183" s="1"/>
      <c r="F183" s="1"/>
    </row>
    <row r="184" spans="5:6" x14ac:dyDescent="0.3">
      <c r="E184" s="1"/>
      <c r="F184" s="1"/>
    </row>
    <row r="185" spans="5:6" x14ac:dyDescent="0.3">
      <c r="E185" s="1"/>
      <c r="F185" s="1"/>
    </row>
    <row r="186" spans="5:6" x14ac:dyDescent="0.3">
      <c r="E186" s="1"/>
      <c r="F186" s="1"/>
    </row>
    <row r="187" spans="5:6" x14ac:dyDescent="0.3">
      <c r="E187" s="1"/>
      <c r="F187" s="1"/>
    </row>
    <row r="188" spans="5:6" x14ac:dyDescent="0.3">
      <c r="E188" s="1"/>
      <c r="F188" s="1"/>
    </row>
    <row r="189" spans="5:6" x14ac:dyDescent="0.3">
      <c r="E189" s="1"/>
      <c r="F189" s="1"/>
    </row>
    <row r="190" spans="5:6" x14ac:dyDescent="0.3">
      <c r="E190" s="1"/>
      <c r="F190" s="1"/>
    </row>
    <row r="191" spans="5:6" x14ac:dyDescent="0.3">
      <c r="E191" s="1"/>
      <c r="F191" s="1"/>
    </row>
    <row r="192" spans="5:6" x14ac:dyDescent="0.3">
      <c r="E192" s="1"/>
      <c r="F192" s="1"/>
    </row>
    <row r="193" spans="5:6" x14ac:dyDescent="0.3">
      <c r="E193" s="1"/>
      <c r="F193" s="1"/>
    </row>
    <row r="194" spans="5:6" x14ac:dyDescent="0.3">
      <c r="E194" s="1"/>
      <c r="F194" s="1"/>
    </row>
    <row r="195" spans="5:6" x14ac:dyDescent="0.3">
      <c r="E195" s="1"/>
      <c r="F195" s="1"/>
    </row>
    <row r="196" spans="5:6" x14ac:dyDescent="0.3">
      <c r="E196" s="1"/>
      <c r="F196" s="1"/>
    </row>
    <row r="197" spans="5:6" x14ac:dyDescent="0.3">
      <c r="E197" s="1"/>
      <c r="F197" s="1"/>
    </row>
    <row r="198" spans="5:6" x14ac:dyDescent="0.3">
      <c r="E198" s="1"/>
      <c r="F198" s="1"/>
    </row>
    <row r="199" spans="5:6" x14ac:dyDescent="0.3">
      <c r="E199" s="1"/>
      <c r="F199" s="1"/>
    </row>
    <row r="200" spans="5:6" x14ac:dyDescent="0.3">
      <c r="E200" s="1"/>
      <c r="F200" s="1"/>
    </row>
    <row r="201" spans="5:6" x14ac:dyDescent="0.3">
      <c r="E201" s="1"/>
      <c r="F201" s="1"/>
    </row>
    <row r="202" spans="5:6" x14ac:dyDescent="0.3">
      <c r="E202" s="1"/>
      <c r="F202" s="1"/>
    </row>
    <row r="203" spans="5:6" x14ac:dyDescent="0.3">
      <c r="E203" s="1"/>
      <c r="F203" s="1"/>
    </row>
    <row r="204" spans="5:6" x14ac:dyDescent="0.3">
      <c r="E204" s="1"/>
      <c r="F204" s="1"/>
    </row>
    <row r="205" spans="5:6" x14ac:dyDescent="0.3">
      <c r="E205" s="1"/>
      <c r="F205" s="1"/>
    </row>
    <row r="206" spans="5:6" x14ac:dyDescent="0.3">
      <c r="E206" s="1"/>
      <c r="F206" s="1"/>
    </row>
    <row r="207" spans="5:6" x14ac:dyDescent="0.3">
      <c r="E207" s="1"/>
      <c r="F207" s="1"/>
    </row>
    <row r="208" spans="5:6" x14ac:dyDescent="0.3">
      <c r="E208" s="1"/>
      <c r="F208" s="1"/>
    </row>
    <row r="209" spans="5:6" x14ac:dyDescent="0.3">
      <c r="E209" s="1"/>
      <c r="F209" s="1"/>
    </row>
    <row r="210" spans="5:6" x14ac:dyDescent="0.3">
      <c r="E210" s="1"/>
      <c r="F210" s="1"/>
    </row>
    <row r="211" spans="5:6" x14ac:dyDescent="0.3">
      <c r="E211" s="1"/>
      <c r="F211" s="1"/>
    </row>
    <row r="212" spans="5:6" x14ac:dyDescent="0.3">
      <c r="E212" s="1"/>
      <c r="F212" s="1"/>
    </row>
    <row r="213" spans="5:6" x14ac:dyDescent="0.3">
      <c r="E213" s="1"/>
      <c r="F213" s="1"/>
    </row>
    <row r="214" spans="5:6" x14ac:dyDescent="0.3">
      <c r="E214" s="1"/>
      <c r="F214" s="1"/>
    </row>
    <row r="215" spans="5:6" x14ac:dyDescent="0.3">
      <c r="E215" s="1"/>
      <c r="F215" s="1"/>
    </row>
    <row r="216" spans="5:6" x14ac:dyDescent="0.3">
      <c r="E216" s="1"/>
      <c r="F216" s="1"/>
    </row>
    <row r="217" spans="5:6" x14ac:dyDescent="0.3">
      <c r="E217" s="1"/>
      <c r="F217" s="1"/>
    </row>
    <row r="218" spans="5:6" x14ac:dyDescent="0.3">
      <c r="E218" s="1"/>
      <c r="F218" s="1"/>
    </row>
    <row r="219" spans="5:6" x14ac:dyDescent="0.3">
      <c r="E219" s="1"/>
      <c r="F219" s="1"/>
    </row>
    <row r="220" spans="5:6" x14ac:dyDescent="0.3">
      <c r="E220" s="1"/>
      <c r="F220" s="1"/>
    </row>
    <row r="221" spans="5:6" x14ac:dyDescent="0.3">
      <c r="E221" s="1"/>
      <c r="F221" s="1"/>
    </row>
    <row r="222" spans="5:6" x14ac:dyDescent="0.3">
      <c r="E222" s="1"/>
      <c r="F222" s="1"/>
    </row>
    <row r="223" spans="5:6" x14ac:dyDescent="0.3">
      <c r="E223" s="1"/>
      <c r="F223" s="1"/>
    </row>
    <row r="224" spans="5:6" x14ac:dyDescent="0.3">
      <c r="E224" s="1"/>
      <c r="F224" s="1"/>
    </row>
    <row r="225" spans="5:6" x14ac:dyDescent="0.3">
      <c r="E225" s="1"/>
      <c r="F225" s="1"/>
    </row>
    <row r="226" spans="5:6" x14ac:dyDescent="0.3">
      <c r="E226" s="1"/>
      <c r="F226" s="1"/>
    </row>
    <row r="227" spans="5:6" x14ac:dyDescent="0.3">
      <c r="E227" s="1"/>
      <c r="F227" s="1"/>
    </row>
    <row r="228" spans="5:6" x14ac:dyDescent="0.3">
      <c r="E228" s="1"/>
      <c r="F228" s="1"/>
    </row>
    <row r="229" spans="5:6" x14ac:dyDescent="0.3">
      <c r="E229" s="1"/>
      <c r="F229" s="1"/>
    </row>
    <row r="230" spans="5:6" x14ac:dyDescent="0.3">
      <c r="E230" s="1"/>
      <c r="F230" s="1"/>
    </row>
    <row r="231" spans="5:6" x14ac:dyDescent="0.3">
      <c r="E231" s="1"/>
      <c r="F231" s="1"/>
    </row>
    <row r="232" spans="5:6" x14ac:dyDescent="0.3">
      <c r="E232" s="1"/>
      <c r="F232" s="1"/>
    </row>
    <row r="233" spans="5:6" x14ac:dyDescent="0.3">
      <c r="E233" s="1"/>
      <c r="F233" s="1"/>
    </row>
    <row r="234" spans="5:6" x14ac:dyDescent="0.3">
      <c r="E234" s="1"/>
      <c r="F234" s="1"/>
    </row>
    <row r="235" spans="5:6" x14ac:dyDescent="0.3">
      <c r="E235" s="1"/>
      <c r="F235" s="1"/>
    </row>
    <row r="236" spans="5:6" x14ac:dyDescent="0.3">
      <c r="E236" s="1"/>
      <c r="F236" s="1"/>
    </row>
    <row r="237" spans="5:6" x14ac:dyDescent="0.3">
      <c r="E237" s="1"/>
      <c r="F237" s="1"/>
    </row>
    <row r="238" spans="5:6" x14ac:dyDescent="0.3">
      <c r="E238" s="1"/>
      <c r="F238" s="1"/>
    </row>
    <row r="239" spans="5:6" x14ac:dyDescent="0.3">
      <c r="E239" s="1"/>
      <c r="F239" s="1"/>
    </row>
    <row r="240" spans="5:6" x14ac:dyDescent="0.3">
      <c r="E240" s="1"/>
      <c r="F240" s="1"/>
    </row>
    <row r="241" spans="5:6" x14ac:dyDescent="0.3">
      <c r="E241" s="1"/>
      <c r="F241" s="1"/>
    </row>
    <row r="242" spans="5:6" x14ac:dyDescent="0.3">
      <c r="E242" s="1"/>
      <c r="F242" s="1"/>
    </row>
    <row r="243" spans="5:6" x14ac:dyDescent="0.3">
      <c r="E243" s="1"/>
      <c r="F243" s="1"/>
    </row>
    <row r="244" spans="5:6" x14ac:dyDescent="0.3">
      <c r="E244" s="1"/>
      <c r="F244" s="1"/>
    </row>
    <row r="245" spans="5:6" x14ac:dyDescent="0.3">
      <c r="E245" s="1"/>
      <c r="F245" s="1"/>
    </row>
    <row r="246" spans="5:6" x14ac:dyDescent="0.3">
      <c r="E246" s="1"/>
      <c r="F246" s="1"/>
    </row>
    <row r="247" spans="5:6" x14ac:dyDescent="0.3">
      <c r="E247" s="1"/>
      <c r="F247" s="1"/>
    </row>
    <row r="248" spans="5:6" x14ac:dyDescent="0.3">
      <c r="E248" s="1"/>
      <c r="F248" s="1"/>
    </row>
    <row r="249" spans="5:6" x14ac:dyDescent="0.3">
      <c r="E249" s="1"/>
      <c r="F249" s="1"/>
    </row>
    <row r="250" spans="5:6" x14ac:dyDescent="0.3">
      <c r="E250" s="1"/>
      <c r="F250" s="1"/>
    </row>
    <row r="251" spans="5:6" x14ac:dyDescent="0.3">
      <c r="E251" s="1"/>
      <c r="F251" s="1"/>
    </row>
    <row r="252" spans="5:6" x14ac:dyDescent="0.3">
      <c r="E252" s="1"/>
      <c r="F252" s="1"/>
    </row>
    <row r="253" spans="5:6" x14ac:dyDescent="0.3">
      <c r="E253" s="1"/>
      <c r="F253" s="1"/>
    </row>
    <row r="254" spans="5:6" x14ac:dyDescent="0.3">
      <c r="E254" s="1"/>
      <c r="F254" s="1"/>
    </row>
    <row r="255" spans="5:6" x14ac:dyDescent="0.3">
      <c r="E255" s="1"/>
      <c r="F255" s="1"/>
    </row>
    <row r="256" spans="5:6" x14ac:dyDescent="0.3">
      <c r="E256" s="1"/>
      <c r="F256" s="1"/>
    </row>
    <row r="257" spans="5:6" x14ac:dyDescent="0.3">
      <c r="E257" s="1"/>
      <c r="F257" s="1"/>
    </row>
    <row r="258" spans="5:6" x14ac:dyDescent="0.3">
      <c r="E258" s="1"/>
      <c r="F258" s="1"/>
    </row>
    <row r="259" spans="5:6" x14ac:dyDescent="0.3">
      <c r="E259" s="1"/>
      <c r="F259" s="1"/>
    </row>
    <row r="260" spans="5:6" x14ac:dyDescent="0.3">
      <c r="E260" s="1"/>
      <c r="F260" s="1"/>
    </row>
    <row r="261" spans="5:6" x14ac:dyDescent="0.3">
      <c r="E261" s="1"/>
      <c r="F261" s="1"/>
    </row>
    <row r="262" spans="5:6" x14ac:dyDescent="0.3">
      <c r="E262" s="1"/>
      <c r="F262" s="1"/>
    </row>
    <row r="263" spans="5:6" x14ac:dyDescent="0.3">
      <c r="E263" s="1"/>
      <c r="F263" s="1"/>
    </row>
    <row r="264" spans="5:6" x14ac:dyDescent="0.3">
      <c r="E264" s="1"/>
      <c r="F264" s="1"/>
    </row>
    <row r="265" spans="5:6" x14ac:dyDescent="0.3">
      <c r="E265" s="1"/>
      <c r="F265" s="1"/>
    </row>
    <row r="266" spans="5:6" x14ac:dyDescent="0.3">
      <c r="E266" s="1"/>
      <c r="F266" s="1"/>
    </row>
    <row r="267" spans="5:6" x14ac:dyDescent="0.3">
      <c r="E267" s="1"/>
      <c r="F267" s="1"/>
    </row>
    <row r="268" spans="5:6" x14ac:dyDescent="0.3">
      <c r="E268" s="1"/>
      <c r="F268" s="1"/>
    </row>
    <row r="269" spans="5:6" x14ac:dyDescent="0.3">
      <c r="E269" s="1"/>
      <c r="F269" s="1"/>
    </row>
    <row r="270" spans="5:6" x14ac:dyDescent="0.3">
      <c r="E270" s="1"/>
      <c r="F270" s="1"/>
    </row>
    <row r="271" spans="5:6" x14ac:dyDescent="0.3">
      <c r="E271" s="1"/>
      <c r="F271" s="1"/>
    </row>
    <row r="272" spans="5:6" x14ac:dyDescent="0.3">
      <c r="E272" s="1"/>
      <c r="F272" s="1"/>
    </row>
    <row r="273" spans="5:6" x14ac:dyDescent="0.3">
      <c r="E273" s="1"/>
      <c r="F273" s="1"/>
    </row>
    <row r="274" spans="5:6" x14ac:dyDescent="0.3">
      <c r="E274" s="1"/>
      <c r="F274" s="1"/>
    </row>
    <row r="275" spans="5:6" x14ac:dyDescent="0.3">
      <c r="E275" s="1"/>
      <c r="F275" s="1"/>
    </row>
    <row r="276" spans="5:6" x14ac:dyDescent="0.3">
      <c r="E276" s="1"/>
      <c r="F276" s="1"/>
    </row>
    <row r="277" spans="5:6" x14ac:dyDescent="0.3">
      <c r="E277" s="1"/>
      <c r="F277" s="1"/>
    </row>
    <row r="278" spans="5:6" x14ac:dyDescent="0.3">
      <c r="E278" s="1"/>
      <c r="F278" s="1"/>
    </row>
    <row r="279" spans="5:6" x14ac:dyDescent="0.3">
      <c r="E279" s="1"/>
      <c r="F279" s="1"/>
    </row>
    <row r="280" spans="5:6" x14ac:dyDescent="0.3">
      <c r="E280" s="1"/>
      <c r="F280" s="1"/>
    </row>
    <row r="281" spans="5:6" x14ac:dyDescent="0.3">
      <c r="E281" s="1"/>
      <c r="F281" s="1"/>
    </row>
    <row r="282" spans="5:6" x14ac:dyDescent="0.3">
      <c r="E282" s="1"/>
      <c r="F282" s="1"/>
    </row>
    <row r="283" spans="5:6" x14ac:dyDescent="0.3">
      <c r="E283" s="1"/>
      <c r="F283" s="1"/>
    </row>
    <row r="284" spans="5:6" x14ac:dyDescent="0.3">
      <c r="E284" s="1"/>
      <c r="F284" s="1"/>
    </row>
    <row r="285" spans="5:6" x14ac:dyDescent="0.3">
      <c r="E285" s="1"/>
      <c r="F285" s="1"/>
    </row>
    <row r="286" spans="5:6" x14ac:dyDescent="0.3">
      <c r="E286" s="1"/>
      <c r="F286" s="1"/>
    </row>
    <row r="287" spans="5:6" x14ac:dyDescent="0.3">
      <c r="E287" s="1"/>
      <c r="F287" s="1"/>
    </row>
    <row r="288" spans="5:6" x14ac:dyDescent="0.3">
      <c r="E288" s="1"/>
      <c r="F288" s="1"/>
    </row>
    <row r="289" spans="5:6" x14ac:dyDescent="0.3">
      <c r="E289" s="1"/>
      <c r="F289" s="1"/>
    </row>
    <row r="290" spans="5:6" x14ac:dyDescent="0.3">
      <c r="E290" s="1"/>
      <c r="F290" s="1"/>
    </row>
    <row r="291" spans="5:6" x14ac:dyDescent="0.3">
      <c r="E291" s="1"/>
      <c r="F291" s="1"/>
    </row>
    <row r="292" spans="5:6" x14ac:dyDescent="0.3">
      <c r="E292" s="1"/>
      <c r="F292" s="1"/>
    </row>
    <row r="293" spans="5:6" x14ac:dyDescent="0.3">
      <c r="E293" s="1"/>
      <c r="F293" s="1"/>
    </row>
    <row r="294" spans="5:6" x14ac:dyDescent="0.3">
      <c r="E294" s="1"/>
      <c r="F294" s="1"/>
    </row>
    <row r="295" spans="5:6" x14ac:dyDescent="0.3">
      <c r="E295" s="1"/>
      <c r="F295" s="1"/>
    </row>
    <row r="296" spans="5:6" x14ac:dyDescent="0.3">
      <c r="E296" s="1"/>
      <c r="F296" s="1"/>
    </row>
    <row r="297" spans="5:6" x14ac:dyDescent="0.3">
      <c r="E297" s="1"/>
      <c r="F297" s="1"/>
    </row>
    <row r="298" spans="5:6" x14ac:dyDescent="0.3">
      <c r="E298" s="1"/>
      <c r="F298" s="1"/>
    </row>
    <row r="299" spans="5:6" x14ac:dyDescent="0.3">
      <c r="E299" s="1"/>
      <c r="F299" s="1"/>
    </row>
    <row r="300" spans="5:6" x14ac:dyDescent="0.3">
      <c r="E300" s="1"/>
      <c r="F300" s="1"/>
    </row>
    <row r="301" spans="5:6" x14ac:dyDescent="0.3">
      <c r="E301" s="1"/>
      <c r="F301" s="1"/>
    </row>
    <row r="302" spans="5:6" x14ac:dyDescent="0.3">
      <c r="E302" s="1"/>
      <c r="F302" s="1"/>
    </row>
    <row r="303" spans="5:6" x14ac:dyDescent="0.3">
      <c r="E303" s="1"/>
      <c r="F303" s="1"/>
    </row>
    <row r="304" spans="5:6" x14ac:dyDescent="0.3">
      <c r="E304" s="1"/>
      <c r="F304" s="1"/>
    </row>
    <row r="305" spans="5:6" x14ac:dyDescent="0.3">
      <c r="E305" s="1"/>
      <c r="F305" s="1"/>
    </row>
    <row r="306" spans="5:6" x14ac:dyDescent="0.3">
      <c r="E306" s="1"/>
      <c r="F306" s="1"/>
    </row>
    <row r="307" spans="5:6" x14ac:dyDescent="0.3">
      <c r="E307" s="1"/>
      <c r="F307" s="1"/>
    </row>
    <row r="308" spans="5:6" x14ac:dyDescent="0.3">
      <c r="E308" s="1"/>
      <c r="F308" s="1"/>
    </row>
    <row r="309" spans="5:6" x14ac:dyDescent="0.3">
      <c r="E309" s="1"/>
      <c r="F309" s="1"/>
    </row>
    <row r="310" spans="5:6" x14ac:dyDescent="0.3">
      <c r="E310" s="1"/>
      <c r="F310" s="1"/>
    </row>
    <row r="311" spans="5:6" x14ac:dyDescent="0.3">
      <c r="E311" s="1"/>
      <c r="F311" s="1"/>
    </row>
    <row r="312" spans="5:6" x14ac:dyDescent="0.3">
      <c r="E312" s="1"/>
      <c r="F312" s="1"/>
    </row>
    <row r="313" spans="5:6" x14ac:dyDescent="0.3">
      <c r="E313" s="1"/>
      <c r="F313" s="1"/>
    </row>
    <row r="314" spans="5:6" x14ac:dyDescent="0.3">
      <c r="E314" s="1"/>
      <c r="F314" s="1"/>
    </row>
    <row r="315" spans="5:6" x14ac:dyDescent="0.3">
      <c r="E315" s="1"/>
      <c r="F315" s="1"/>
    </row>
    <row r="316" spans="5:6" x14ac:dyDescent="0.3">
      <c r="E316" s="1"/>
      <c r="F316" s="1"/>
    </row>
    <row r="317" spans="5:6" x14ac:dyDescent="0.3">
      <c r="E317" s="1"/>
      <c r="F317" s="1"/>
    </row>
    <row r="318" spans="5:6" x14ac:dyDescent="0.3">
      <c r="E318" s="1"/>
      <c r="F318" s="1"/>
    </row>
    <row r="319" spans="5:6" x14ac:dyDescent="0.3">
      <c r="E319" s="1"/>
      <c r="F319" s="1"/>
    </row>
    <row r="320" spans="5:6" x14ac:dyDescent="0.3">
      <c r="E320" s="1"/>
      <c r="F320" s="1"/>
    </row>
    <row r="321" spans="5:6" x14ac:dyDescent="0.3">
      <c r="E321" s="1"/>
      <c r="F321" s="1"/>
    </row>
    <row r="322" spans="5:6" x14ac:dyDescent="0.3">
      <c r="E322" s="1"/>
      <c r="F322" s="1"/>
    </row>
    <row r="323" spans="5:6" x14ac:dyDescent="0.3">
      <c r="E323" s="1"/>
      <c r="F323" s="1"/>
    </row>
    <row r="324" spans="5:6" x14ac:dyDescent="0.3">
      <c r="E324" s="1"/>
      <c r="F324" s="1"/>
    </row>
    <row r="325" spans="5:6" x14ac:dyDescent="0.3">
      <c r="E325" s="1"/>
      <c r="F325" s="1"/>
    </row>
    <row r="326" spans="5:6" x14ac:dyDescent="0.3">
      <c r="E326" s="1"/>
      <c r="F326" s="1"/>
    </row>
    <row r="327" spans="5:6" x14ac:dyDescent="0.3">
      <c r="E327" s="1"/>
      <c r="F327" s="1"/>
    </row>
    <row r="328" spans="5:6" x14ac:dyDescent="0.3">
      <c r="E328" s="1"/>
      <c r="F328" s="1"/>
    </row>
    <row r="329" spans="5:6" x14ac:dyDescent="0.3">
      <c r="E329" s="1"/>
      <c r="F329" s="1"/>
    </row>
    <row r="330" spans="5:6" x14ac:dyDescent="0.3">
      <c r="E330" s="1"/>
      <c r="F330" s="1"/>
    </row>
    <row r="331" spans="5:6" x14ac:dyDescent="0.3">
      <c r="E331" s="1"/>
      <c r="F331" s="1"/>
    </row>
    <row r="332" spans="5:6" x14ac:dyDescent="0.3">
      <c r="E332" s="1"/>
      <c r="F332" s="1"/>
    </row>
    <row r="333" spans="5:6" x14ac:dyDescent="0.3">
      <c r="E333" s="1"/>
      <c r="F333" s="1"/>
    </row>
    <row r="334" spans="5:6" x14ac:dyDescent="0.3">
      <c r="E334" s="1"/>
      <c r="F334" s="1"/>
    </row>
    <row r="335" spans="5:6" x14ac:dyDescent="0.3">
      <c r="E335" s="1"/>
      <c r="F335" s="1"/>
    </row>
    <row r="336" spans="5:6" x14ac:dyDescent="0.3">
      <c r="E336" s="1"/>
      <c r="F336" s="1"/>
    </row>
    <row r="337" spans="5:6" x14ac:dyDescent="0.3">
      <c r="E337" s="1"/>
      <c r="F337" s="1"/>
    </row>
    <row r="338" spans="5:6" x14ac:dyDescent="0.3">
      <c r="E338" s="1"/>
      <c r="F338" s="1"/>
    </row>
    <row r="339" spans="5:6" x14ac:dyDescent="0.3">
      <c r="E339" s="1"/>
      <c r="F339" s="1"/>
    </row>
    <row r="340" spans="5:6" x14ac:dyDescent="0.3">
      <c r="E340" s="1"/>
      <c r="F340" s="1"/>
    </row>
    <row r="341" spans="5:6" x14ac:dyDescent="0.3">
      <c r="E341" s="1"/>
      <c r="F341" s="1"/>
    </row>
    <row r="342" spans="5:6" x14ac:dyDescent="0.3">
      <c r="E342" s="1"/>
      <c r="F342" s="1"/>
    </row>
    <row r="343" spans="5:6" x14ac:dyDescent="0.3">
      <c r="E343" s="1"/>
      <c r="F343" s="1"/>
    </row>
    <row r="344" spans="5:6" x14ac:dyDescent="0.3">
      <c r="E344" s="1"/>
      <c r="F344" s="1"/>
    </row>
    <row r="345" spans="5:6" x14ac:dyDescent="0.3">
      <c r="E345" s="1"/>
      <c r="F345" s="1"/>
    </row>
    <row r="346" spans="5:6" x14ac:dyDescent="0.3">
      <c r="E346" s="1"/>
      <c r="F346" s="1"/>
    </row>
    <row r="347" spans="5:6" x14ac:dyDescent="0.3">
      <c r="E347" s="1"/>
      <c r="F347" s="1"/>
    </row>
    <row r="348" spans="5:6" x14ac:dyDescent="0.3">
      <c r="E348" s="1"/>
      <c r="F348" s="1"/>
    </row>
    <row r="349" spans="5:6" x14ac:dyDescent="0.3">
      <c r="E349" s="1"/>
      <c r="F349" s="1"/>
    </row>
    <row r="350" spans="5:6" x14ac:dyDescent="0.3">
      <c r="E350" s="1"/>
      <c r="F350" s="1"/>
    </row>
    <row r="351" spans="5:6" x14ac:dyDescent="0.3">
      <c r="E351" s="1"/>
      <c r="F351" s="1"/>
    </row>
    <row r="352" spans="5:6" x14ac:dyDescent="0.3">
      <c r="E352" s="1"/>
      <c r="F352" s="1"/>
    </row>
    <row r="353" spans="5:6" x14ac:dyDescent="0.3">
      <c r="E353" s="1"/>
      <c r="F353" s="1"/>
    </row>
    <row r="354" spans="5:6" x14ac:dyDescent="0.3">
      <c r="E354" s="1"/>
      <c r="F354" s="1"/>
    </row>
    <row r="355" spans="5:6" x14ac:dyDescent="0.3">
      <c r="E355" s="1"/>
      <c r="F355" s="1"/>
    </row>
    <row r="356" spans="5:6" x14ac:dyDescent="0.3">
      <c r="E356" s="1"/>
      <c r="F356" s="1"/>
    </row>
    <row r="357" spans="5:6" x14ac:dyDescent="0.3">
      <c r="E357" s="1"/>
      <c r="F357" s="1"/>
    </row>
    <row r="358" spans="5:6" x14ac:dyDescent="0.3">
      <c r="E358" s="1"/>
      <c r="F358" s="1"/>
    </row>
    <row r="359" spans="5:6" x14ac:dyDescent="0.3">
      <c r="E359" s="1"/>
      <c r="F359" s="1"/>
    </row>
    <row r="360" spans="5:6" x14ac:dyDescent="0.3">
      <c r="E360" s="1"/>
      <c r="F360" s="1"/>
    </row>
    <row r="361" spans="5:6" x14ac:dyDescent="0.3">
      <c r="E361" s="1"/>
      <c r="F361" s="1"/>
    </row>
    <row r="362" spans="5:6" x14ac:dyDescent="0.3">
      <c r="E362" s="1"/>
      <c r="F362" s="1"/>
    </row>
    <row r="363" spans="5:6" x14ac:dyDescent="0.3">
      <c r="E363" s="1"/>
      <c r="F363" s="1"/>
    </row>
    <row r="364" spans="5:6" x14ac:dyDescent="0.3">
      <c r="E364" s="1"/>
      <c r="F364" s="1"/>
    </row>
    <row r="365" spans="5:6" x14ac:dyDescent="0.3">
      <c r="E365" s="1"/>
      <c r="F365" s="1"/>
    </row>
    <row r="366" spans="5:6" x14ac:dyDescent="0.3">
      <c r="E366" s="1"/>
      <c r="F366" s="1"/>
    </row>
    <row r="367" spans="5:6" x14ac:dyDescent="0.3">
      <c r="E367" s="1"/>
      <c r="F367" s="1"/>
    </row>
    <row r="368" spans="5:6" x14ac:dyDescent="0.3">
      <c r="E368" s="1"/>
      <c r="F368" s="1"/>
    </row>
    <row r="369" spans="5:6" x14ac:dyDescent="0.3">
      <c r="E369" s="1"/>
      <c r="F369" s="1"/>
    </row>
    <row r="370" spans="5:6" x14ac:dyDescent="0.3">
      <c r="E370" s="1"/>
      <c r="F370" s="1"/>
    </row>
    <row r="371" spans="5:6" x14ac:dyDescent="0.3">
      <c r="E371" s="1"/>
      <c r="F371" s="1"/>
    </row>
    <row r="372" spans="5:6" x14ac:dyDescent="0.3">
      <c r="E372" s="1"/>
      <c r="F372" s="1"/>
    </row>
    <row r="373" spans="5:6" x14ac:dyDescent="0.3">
      <c r="E373" s="1"/>
      <c r="F373" s="1"/>
    </row>
    <row r="374" spans="5:6" x14ac:dyDescent="0.3">
      <c r="E374" s="1"/>
      <c r="F374" s="1"/>
    </row>
    <row r="375" spans="5:6" x14ac:dyDescent="0.3">
      <c r="E375" s="1"/>
      <c r="F375" s="1"/>
    </row>
    <row r="376" spans="5:6" x14ac:dyDescent="0.3">
      <c r="E376" s="1"/>
      <c r="F376" s="1"/>
    </row>
    <row r="377" spans="5:6" x14ac:dyDescent="0.3">
      <c r="E377" s="1"/>
      <c r="F377" s="1"/>
    </row>
    <row r="378" spans="5:6" x14ac:dyDescent="0.3">
      <c r="E378" s="1"/>
      <c r="F378" s="1"/>
    </row>
    <row r="379" spans="5:6" x14ac:dyDescent="0.3">
      <c r="E379" s="1"/>
      <c r="F379" s="1"/>
    </row>
    <row r="380" spans="5:6" x14ac:dyDescent="0.3">
      <c r="E380" s="1"/>
      <c r="F380" s="1"/>
    </row>
    <row r="381" spans="5:6" x14ac:dyDescent="0.3">
      <c r="E381" s="1"/>
      <c r="F381" s="1"/>
    </row>
    <row r="382" spans="5:6" x14ac:dyDescent="0.3">
      <c r="E382" s="1"/>
      <c r="F382" s="1"/>
    </row>
    <row r="383" spans="5:6" x14ac:dyDescent="0.3">
      <c r="E383" s="1"/>
      <c r="F383" s="1"/>
    </row>
    <row r="384" spans="5:6" x14ac:dyDescent="0.3">
      <c r="E384" s="1"/>
      <c r="F384" s="1"/>
    </row>
    <row r="385" spans="5:6" x14ac:dyDescent="0.3">
      <c r="E385" s="1"/>
      <c r="F385" s="1"/>
    </row>
    <row r="386" spans="5:6" x14ac:dyDescent="0.3">
      <c r="E386" s="1"/>
      <c r="F386" s="1"/>
    </row>
    <row r="387" spans="5:6" x14ac:dyDescent="0.3">
      <c r="E387" s="1"/>
      <c r="F387" s="1"/>
    </row>
    <row r="388" spans="5:6" x14ac:dyDescent="0.3">
      <c r="E388" s="1"/>
      <c r="F388" s="1"/>
    </row>
    <row r="389" spans="5:6" x14ac:dyDescent="0.3">
      <c r="E389" s="1"/>
      <c r="F389" s="1"/>
    </row>
    <row r="390" spans="5:6" x14ac:dyDescent="0.3">
      <c r="E390" s="1"/>
      <c r="F390" s="1"/>
    </row>
    <row r="391" spans="5:6" x14ac:dyDescent="0.3">
      <c r="E391" s="1"/>
      <c r="F391" s="1"/>
    </row>
    <row r="392" spans="5:6" x14ac:dyDescent="0.3">
      <c r="E392" s="1"/>
      <c r="F392" s="1"/>
    </row>
    <row r="393" spans="5:6" x14ac:dyDescent="0.3">
      <c r="E393" s="1"/>
      <c r="F393" s="1"/>
    </row>
    <row r="394" spans="5:6" x14ac:dyDescent="0.3">
      <c r="E394" s="1"/>
      <c r="F394" s="1"/>
    </row>
    <row r="395" spans="5:6" x14ac:dyDescent="0.3">
      <c r="E395" s="1"/>
      <c r="F395" s="1"/>
    </row>
    <row r="396" spans="5:6" x14ac:dyDescent="0.3">
      <c r="E396" s="1"/>
      <c r="F396" s="1"/>
    </row>
    <row r="397" spans="5:6" x14ac:dyDescent="0.3">
      <c r="E397" s="1"/>
      <c r="F397" s="1"/>
    </row>
    <row r="398" spans="5:6" x14ac:dyDescent="0.3">
      <c r="E398" s="1"/>
      <c r="F398" s="1"/>
    </row>
    <row r="399" spans="5:6" x14ac:dyDescent="0.3">
      <c r="E399" s="1"/>
      <c r="F399" s="1"/>
    </row>
    <row r="400" spans="5:6" x14ac:dyDescent="0.3">
      <c r="E400" s="1"/>
      <c r="F400" s="1"/>
    </row>
    <row r="401" spans="5:6" x14ac:dyDescent="0.3">
      <c r="E401" s="1"/>
      <c r="F401" s="1"/>
    </row>
    <row r="402" spans="5:6" x14ac:dyDescent="0.3">
      <c r="E402" s="1"/>
      <c r="F402" s="1"/>
    </row>
    <row r="403" spans="5:6" x14ac:dyDescent="0.3">
      <c r="E403" s="1"/>
      <c r="F403" s="1"/>
    </row>
    <row r="404" spans="5:6" x14ac:dyDescent="0.3">
      <c r="E404" s="1"/>
      <c r="F404" s="1"/>
    </row>
    <row r="405" spans="5:6" x14ac:dyDescent="0.3">
      <c r="E405" s="1"/>
      <c r="F405" s="1"/>
    </row>
    <row r="406" spans="5:6" x14ac:dyDescent="0.3">
      <c r="E406" s="1"/>
      <c r="F406" s="1"/>
    </row>
    <row r="407" spans="5:6" x14ac:dyDescent="0.3">
      <c r="E407" s="1"/>
      <c r="F407" s="1"/>
    </row>
    <row r="408" spans="5:6" x14ac:dyDescent="0.3">
      <c r="E408" s="1"/>
      <c r="F408" s="1"/>
    </row>
    <row r="409" spans="5:6" x14ac:dyDescent="0.3">
      <c r="E409" s="1"/>
      <c r="F409" s="1"/>
    </row>
    <row r="410" spans="5:6" x14ac:dyDescent="0.3">
      <c r="E410" s="1"/>
      <c r="F410" s="1"/>
    </row>
    <row r="411" spans="5:6" x14ac:dyDescent="0.3">
      <c r="E411" s="1"/>
      <c r="F411" s="1"/>
    </row>
    <row r="412" spans="5:6" x14ac:dyDescent="0.3">
      <c r="E412" s="1"/>
      <c r="F412" s="1"/>
    </row>
    <row r="413" spans="5:6" x14ac:dyDescent="0.3">
      <c r="E413" s="1"/>
      <c r="F413" s="1"/>
    </row>
    <row r="414" spans="5:6" x14ac:dyDescent="0.3">
      <c r="E414" s="1"/>
      <c r="F414" s="1"/>
    </row>
    <row r="415" spans="5:6" x14ac:dyDescent="0.3">
      <c r="E415" s="1"/>
      <c r="F415" s="1"/>
    </row>
    <row r="416" spans="5:6" x14ac:dyDescent="0.3">
      <c r="E416" s="1"/>
      <c r="F416" s="1"/>
    </row>
    <row r="417" spans="5:6" x14ac:dyDescent="0.3">
      <c r="E417" s="1"/>
      <c r="F417" s="1"/>
    </row>
    <row r="418" spans="5:6" x14ac:dyDescent="0.3">
      <c r="E418" s="1"/>
      <c r="F418" s="1"/>
    </row>
    <row r="419" spans="5:6" x14ac:dyDescent="0.3">
      <c r="E419" s="1"/>
      <c r="F419" s="1"/>
    </row>
    <row r="420" spans="5:6" x14ac:dyDescent="0.3">
      <c r="E420" s="1"/>
      <c r="F420" s="1"/>
    </row>
    <row r="421" spans="5:6" x14ac:dyDescent="0.3">
      <c r="E421" s="1"/>
      <c r="F421" s="1"/>
    </row>
    <row r="422" spans="5:6" x14ac:dyDescent="0.3">
      <c r="E422" s="1"/>
      <c r="F422" s="1"/>
    </row>
    <row r="423" spans="5:6" x14ac:dyDescent="0.3">
      <c r="E423" s="1"/>
      <c r="F423" s="1"/>
    </row>
    <row r="424" spans="5:6" x14ac:dyDescent="0.3">
      <c r="E424" s="1"/>
      <c r="F424" s="1"/>
    </row>
    <row r="425" spans="5:6" x14ac:dyDescent="0.3">
      <c r="E425" s="1"/>
      <c r="F425" s="1"/>
    </row>
    <row r="426" spans="5:6" x14ac:dyDescent="0.3">
      <c r="E426" s="1"/>
      <c r="F426" s="1"/>
    </row>
    <row r="427" spans="5:6" x14ac:dyDescent="0.3">
      <c r="E427" s="1"/>
      <c r="F427" s="1"/>
    </row>
    <row r="428" spans="5:6" x14ac:dyDescent="0.3">
      <c r="E428" s="1"/>
      <c r="F428" s="1"/>
    </row>
    <row r="429" spans="5:6" x14ac:dyDescent="0.3">
      <c r="E429" s="1"/>
      <c r="F429" s="1"/>
    </row>
    <row r="430" spans="5:6" x14ac:dyDescent="0.3">
      <c r="E430" s="1"/>
      <c r="F430" s="1"/>
    </row>
    <row r="431" spans="5:6" x14ac:dyDescent="0.3">
      <c r="E431" s="1"/>
      <c r="F431" s="1"/>
    </row>
    <row r="432" spans="5:6" x14ac:dyDescent="0.3">
      <c r="E432" s="1"/>
      <c r="F432" s="1"/>
    </row>
    <row r="433" spans="5:6" x14ac:dyDescent="0.3">
      <c r="E433" s="1"/>
      <c r="F433" s="1"/>
    </row>
    <row r="434" spans="5:6" x14ac:dyDescent="0.3">
      <c r="E434" s="1"/>
      <c r="F434" s="1"/>
    </row>
    <row r="435" spans="5:6" x14ac:dyDescent="0.3">
      <c r="E435" s="1"/>
      <c r="F435" s="1"/>
    </row>
    <row r="436" spans="5:6" x14ac:dyDescent="0.3">
      <c r="E436" s="1"/>
      <c r="F436" s="1"/>
    </row>
    <row r="437" spans="5:6" x14ac:dyDescent="0.3">
      <c r="E437" s="1"/>
      <c r="F437" s="1"/>
    </row>
    <row r="438" spans="5:6" x14ac:dyDescent="0.3">
      <c r="E438" s="1"/>
      <c r="F438" s="1"/>
    </row>
    <row r="439" spans="5:6" x14ac:dyDescent="0.3">
      <c r="E439" s="1"/>
      <c r="F439" s="1"/>
    </row>
    <row r="440" spans="5:6" x14ac:dyDescent="0.3">
      <c r="E440" s="1"/>
      <c r="F440" s="1"/>
    </row>
    <row r="441" spans="5:6" x14ac:dyDescent="0.3">
      <c r="E441" s="1"/>
      <c r="F441" s="1"/>
    </row>
    <row r="442" spans="5:6" x14ac:dyDescent="0.3">
      <c r="E442" s="1"/>
      <c r="F442" s="1"/>
    </row>
    <row r="443" spans="5:6" x14ac:dyDescent="0.3">
      <c r="E443" s="1"/>
      <c r="F443" s="1"/>
    </row>
    <row r="444" spans="5:6" x14ac:dyDescent="0.3">
      <c r="E444" s="1"/>
      <c r="F444" s="1"/>
    </row>
    <row r="445" spans="5:6" x14ac:dyDescent="0.3">
      <c r="E445" s="1"/>
      <c r="F445" s="1"/>
    </row>
    <row r="446" spans="5:6" x14ac:dyDescent="0.3">
      <c r="E446" s="1"/>
      <c r="F446" s="1"/>
    </row>
    <row r="447" spans="5:6" x14ac:dyDescent="0.3">
      <c r="E447" s="1"/>
      <c r="F447" s="1"/>
    </row>
    <row r="448" spans="5:6" x14ac:dyDescent="0.3">
      <c r="E448" s="1"/>
      <c r="F448" s="1"/>
    </row>
    <row r="449" spans="5:6" x14ac:dyDescent="0.3">
      <c r="E449" s="1"/>
      <c r="F449" s="1"/>
    </row>
    <row r="450" spans="5:6" x14ac:dyDescent="0.3">
      <c r="E450" s="1"/>
      <c r="F450" s="1"/>
    </row>
    <row r="451" spans="5:6" x14ac:dyDescent="0.3">
      <c r="E451" s="1"/>
      <c r="F451" s="1"/>
    </row>
    <row r="452" spans="5:6" x14ac:dyDescent="0.3">
      <c r="E452" s="1"/>
      <c r="F452" s="1"/>
    </row>
    <row r="453" spans="5:6" x14ac:dyDescent="0.3">
      <c r="E453" s="1"/>
      <c r="F453" s="1"/>
    </row>
    <row r="454" spans="5:6" x14ac:dyDescent="0.3">
      <c r="E454" s="1"/>
      <c r="F454" s="1"/>
    </row>
    <row r="455" spans="5:6" x14ac:dyDescent="0.3">
      <c r="E455" s="1"/>
      <c r="F455" s="1"/>
    </row>
    <row r="456" spans="5:6" x14ac:dyDescent="0.3">
      <c r="E456" s="1"/>
      <c r="F456" s="1"/>
    </row>
    <row r="457" spans="5:6" x14ac:dyDescent="0.3">
      <c r="E457" s="1"/>
      <c r="F457" s="1"/>
    </row>
    <row r="458" spans="5:6" x14ac:dyDescent="0.3">
      <c r="E458" s="1"/>
      <c r="F458" s="1"/>
    </row>
    <row r="459" spans="5:6" x14ac:dyDescent="0.3">
      <c r="E459" s="1"/>
      <c r="F459" s="1"/>
    </row>
    <row r="460" spans="5:6" x14ac:dyDescent="0.3">
      <c r="E460" s="1"/>
      <c r="F460" s="1"/>
    </row>
    <row r="461" spans="5:6" x14ac:dyDescent="0.3">
      <c r="E461" s="1"/>
      <c r="F461" s="1"/>
    </row>
    <row r="462" spans="5:6" x14ac:dyDescent="0.3">
      <c r="E462" s="1"/>
      <c r="F462" s="1"/>
    </row>
    <row r="463" spans="5:6" x14ac:dyDescent="0.3">
      <c r="E463" s="1"/>
      <c r="F463" s="1"/>
    </row>
    <row r="464" spans="5:6" x14ac:dyDescent="0.3">
      <c r="E464" s="1"/>
      <c r="F464" s="1"/>
    </row>
    <row r="465" spans="5:6" x14ac:dyDescent="0.3">
      <c r="E465" s="1"/>
      <c r="F465" s="1"/>
    </row>
    <row r="466" spans="5:6" x14ac:dyDescent="0.3">
      <c r="E466" s="1"/>
      <c r="F466" s="1"/>
    </row>
    <row r="467" spans="5:6" x14ac:dyDescent="0.3">
      <c r="E467" s="1"/>
      <c r="F467" s="1"/>
    </row>
    <row r="468" spans="5:6" x14ac:dyDescent="0.3">
      <c r="E468" s="1"/>
      <c r="F468" s="1"/>
    </row>
    <row r="469" spans="5:6" x14ac:dyDescent="0.3">
      <c r="E469" s="1"/>
      <c r="F469" s="1"/>
    </row>
    <row r="470" spans="5:6" x14ac:dyDescent="0.3">
      <c r="E470" s="1"/>
      <c r="F470" s="1"/>
    </row>
    <row r="471" spans="5:6" x14ac:dyDescent="0.3">
      <c r="E471" s="1"/>
      <c r="F471" s="1"/>
    </row>
    <row r="472" spans="5:6" x14ac:dyDescent="0.3">
      <c r="E472" s="1"/>
      <c r="F472" s="1"/>
    </row>
    <row r="473" spans="5:6" x14ac:dyDescent="0.3">
      <c r="E473" s="1"/>
      <c r="F473" s="1"/>
    </row>
    <row r="474" spans="5:6" x14ac:dyDescent="0.3">
      <c r="E474" s="1"/>
      <c r="F474" s="1"/>
    </row>
    <row r="475" spans="5:6" x14ac:dyDescent="0.3">
      <c r="E475" s="1"/>
      <c r="F475" s="1"/>
    </row>
    <row r="476" spans="5:6" x14ac:dyDescent="0.3">
      <c r="E476" s="1"/>
      <c r="F476" s="1"/>
    </row>
    <row r="477" spans="5:6" x14ac:dyDescent="0.3">
      <c r="E477" s="1"/>
      <c r="F477" s="1"/>
    </row>
    <row r="478" spans="5:6" x14ac:dyDescent="0.3">
      <c r="E478" s="1"/>
      <c r="F478" s="1"/>
    </row>
    <row r="479" spans="5:6" x14ac:dyDescent="0.3">
      <c r="E479" s="1"/>
      <c r="F479" s="1"/>
    </row>
    <row r="480" spans="5:6" x14ac:dyDescent="0.3">
      <c r="E480" s="1"/>
      <c r="F480" s="1"/>
    </row>
    <row r="481" spans="5:6" x14ac:dyDescent="0.3">
      <c r="E481" s="1"/>
      <c r="F481" s="1"/>
    </row>
    <row r="482" spans="5:6" x14ac:dyDescent="0.3">
      <c r="E482" s="1"/>
      <c r="F482" s="1"/>
    </row>
    <row r="483" spans="5:6" x14ac:dyDescent="0.3">
      <c r="E483" s="1"/>
      <c r="F483" s="1"/>
    </row>
    <row r="484" spans="5:6" x14ac:dyDescent="0.3">
      <c r="E484" s="1"/>
      <c r="F484" s="1"/>
    </row>
    <row r="485" spans="5:6" x14ac:dyDescent="0.3">
      <c r="E485" s="1"/>
      <c r="F485" s="1"/>
    </row>
    <row r="486" spans="5:6" x14ac:dyDescent="0.3">
      <c r="E486" s="1"/>
      <c r="F486" s="1"/>
    </row>
    <row r="487" spans="5:6" x14ac:dyDescent="0.3">
      <c r="E487" s="1"/>
      <c r="F487" s="1"/>
    </row>
    <row r="488" spans="5:6" x14ac:dyDescent="0.3">
      <c r="E488" s="1"/>
      <c r="F488" s="1"/>
    </row>
    <row r="489" spans="5:6" x14ac:dyDescent="0.3">
      <c r="E489" s="1"/>
      <c r="F489" s="1"/>
    </row>
    <row r="490" spans="5:6" x14ac:dyDescent="0.3">
      <c r="E490" s="1"/>
      <c r="F490" s="1"/>
    </row>
    <row r="491" spans="5:6" x14ac:dyDescent="0.3">
      <c r="E491" s="1"/>
      <c r="F491" s="1"/>
    </row>
    <row r="492" spans="5:6" x14ac:dyDescent="0.3">
      <c r="E492" s="1"/>
      <c r="F492" s="1"/>
    </row>
    <row r="493" spans="5:6" x14ac:dyDescent="0.3">
      <c r="E493" s="1"/>
      <c r="F493" s="1"/>
    </row>
    <row r="494" spans="5:6" x14ac:dyDescent="0.3">
      <c r="E494" s="1"/>
      <c r="F494" s="1"/>
    </row>
    <row r="495" spans="5:6" x14ac:dyDescent="0.3">
      <c r="E495" s="1"/>
      <c r="F495" s="1"/>
    </row>
    <row r="496" spans="5:6" x14ac:dyDescent="0.3">
      <c r="E496" s="1"/>
      <c r="F496" s="1"/>
    </row>
    <row r="497" spans="5:6" x14ac:dyDescent="0.3">
      <c r="E497" s="1"/>
      <c r="F497" s="1"/>
    </row>
    <row r="498" spans="5:6" x14ac:dyDescent="0.3">
      <c r="E498" s="1"/>
      <c r="F498" s="1"/>
    </row>
    <row r="499" spans="5:6" x14ac:dyDescent="0.3">
      <c r="E499" s="1"/>
      <c r="F499" s="1"/>
    </row>
    <row r="500" spans="5:6" x14ac:dyDescent="0.3">
      <c r="E500" s="1"/>
      <c r="F500" s="1"/>
    </row>
    <row r="501" spans="5:6" x14ac:dyDescent="0.3">
      <c r="E501" s="1"/>
      <c r="F501" s="1"/>
    </row>
    <row r="502" spans="5:6" x14ac:dyDescent="0.3">
      <c r="E502" s="1"/>
      <c r="F502" s="1"/>
    </row>
    <row r="503" spans="5:6" x14ac:dyDescent="0.3">
      <c r="E503" s="1"/>
      <c r="F503" s="1"/>
    </row>
    <row r="504" spans="5:6" x14ac:dyDescent="0.3">
      <c r="E504" s="1"/>
      <c r="F504" s="1"/>
    </row>
    <row r="505" spans="5:6" x14ac:dyDescent="0.3">
      <c r="E505" s="1"/>
      <c r="F505" s="1"/>
    </row>
    <row r="506" spans="5:6" x14ac:dyDescent="0.3">
      <c r="E506" s="1"/>
      <c r="F506" s="1"/>
    </row>
    <row r="507" spans="5:6" x14ac:dyDescent="0.3">
      <c r="E507" s="1"/>
      <c r="F507" s="1"/>
    </row>
    <row r="508" spans="5:6" x14ac:dyDescent="0.3">
      <c r="E508" s="1"/>
      <c r="F508" s="1"/>
    </row>
    <row r="509" spans="5:6" x14ac:dyDescent="0.3">
      <c r="E509" s="1"/>
      <c r="F509" s="1"/>
    </row>
    <row r="510" spans="5:6" x14ac:dyDescent="0.3">
      <c r="E510" s="1"/>
      <c r="F510" s="1"/>
    </row>
    <row r="511" spans="5:6" x14ac:dyDescent="0.3">
      <c r="E511" s="1"/>
      <c r="F511" s="1"/>
    </row>
    <row r="512" spans="5:6"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4.4" x14ac:dyDescent="0.3"/>
  <cols>
    <col min="2" max="2" width="36.33203125" bestFit="1" customWidth="1"/>
    <col min="3" max="3" width="36.33203125" customWidth="1"/>
    <col min="4" max="4" width="18" bestFit="1" customWidth="1"/>
    <col min="6" max="6" width="24.109375" bestFit="1" customWidth="1"/>
  </cols>
  <sheetData>
    <row r="2" spans="2:8" x14ac:dyDescent="0.3">
      <c r="B2" t="s">
        <v>543</v>
      </c>
    </row>
    <row r="4" spans="2:8" ht="28.8" x14ac:dyDescent="0.3">
      <c r="B4" s="1" t="s">
        <v>116</v>
      </c>
      <c r="C4" s="27" t="s">
        <v>544</v>
      </c>
      <c r="D4" s="1" t="s">
        <v>120</v>
      </c>
      <c r="G4" s="15"/>
    </row>
    <row r="5" spans="2:8" x14ac:dyDescent="0.3">
      <c r="B5" s="2" t="s">
        <v>545</v>
      </c>
      <c r="C5" t="s">
        <v>65</v>
      </c>
      <c r="D5" s="8" t="s">
        <v>230</v>
      </c>
      <c r="G5" s="15"/>
      <c r="H5" s="8"/>
    </row>
    <row r="6" spans="2:8" x14ac:dyDescent="0.3">
      <c r="B6" s="2" t="s">
        <v>237</v>
      </c>
      <c r="C6" t="s">
        <v>66</v>
      </c>
      <c r="D6" s="8" t="s">
        <v>230</v>
      </c>
      <c r="G6" s="15"/>
      <c r="H6" s="8"/>
    </row>
    <row r="7" spans="2:8" x14ac:dyDescent="0.3">
      <c r="B7" t="s">
        <v>243</v>
      </c>
      <c r="C7" t="s">
        <v>81</v>
      </c>
      <c r="D7" s="8" t="s">
        <v>230</v>
      </c>
      <c r="G7" s="15"/>
      <c r="H7" s="8"/>
    </row>
    <row r="8" spans="2:8" x14ac:dyDescent="0.3">
      <c r="B8" t="s">
        <v>275</v>
      </c>
      <c r="C8" t="s">
        <v>88</v>
      </c>
      <c r="D8" s="8" t="s">
        <v>230</v>
      </c>
      <c r="G8" s="15"/>
      <c r="H8" s="8"/>
    </row>
    <row r="9" spans="2:8" x14ac:dyDescent="0.3">
      <c r="B9" t="s">
        <v>546</v>
      </c>
      <c r="C9" t="s">
        <v>55</v>
      </c>
      <c r="D9" s="8" t="s">
        <v>230</v>
      </c>
      <c r="G9" s="15"/>
      <c r="H9" s="8"/>
    </row>
    <row r="10" spans="2:8" x14ac:dyDescent="0.3">
      <c r="B10" t="s">
        <v>547</v>
      </c>
      <c r="C10" t="s">
        <v>87</v>
      </c>
      <c r="D10" s="8" t="s">
        <v>230</v>
      </c>
      <c r="G10" s="15"/>
      <c r="H10" s="8"/>
    </row>
    <row r="11" spans="2:8" x14ac:dyDescent="0.3">
      <c r="B11" s="2" t="s">
        <v>297</v>
      </c>
      <c r="C11" t="s">
        <v>76</v>
      </c>
      <c r="D11" s="8" t="s">
        <v>296</v>
      </c>
      <c r="G11" s="15"/>
      <c r="H11" s="8"/>
    </row>
    <row r="12" spans="2:8" x14ac:dyDescent="0.3">
      <c r="B12" s="2" t="s">
        <v>301</v>
      </c>
      <c r="C12" t="s">
        <v>67</v>
      </c>
      <c r="D12" s="8" t="s">
        <v>296</v>
      </c>
      <c r="G12" s="15"/>
      <c r="H12" s="8"/>
    </row>
    <row r="13" spans="2:8" x14ac:dyDescent="0.3">
      <c r="B13" s="2" t="s">
        <v>304</v>
      </c>
      <c r="C13" s="9" t="s">
        <v>167</v>
      </c>
      <c r="D13" s="8" t="s">
        <v>296</v>
      </c>
      <c r="H13" s="8"/>
    </row>
    <row r="14" spans="2:8" x14ac:dyDescent="0.3">
      <c r="B14" s="2" t="s">
        <v>310</v>
      </c>
      <c r="C14" s="9" t="s">
        <v>168</v>
      </c>
      <c r="D14" s="8" t="s">
        <v>296</v>
      </c>
      <c r="H14" s="8"/>
    </row>
    <row r="15" spans="2:8" x14ac:dyDescent="0.3">
      <c r="B15" s="2" t="s">
        <v>314</v>
      </c>
      <c r="C15" s="9" t="s">
        <v>169</v>
      </c>
      <c r="D15" s="8" t="s">
        <v>296</v>
      </c>
      <c r="H15" s="8"/>
    </row>
    <row r="16" spans="2:8" x14ac:dyDescent="0.3">
      <c r="B16" s="2" t="s">
        <v>318</v>
      </c>
      <c r="C16" s="9" t="s">
        <v>170</v>
      </c>
      <c r="D16" s="8" t="s">
        <v>296</v>
      </c>
      <c r="H16" s="8"/>
    </row>
    <row r="17" spans="2:8" x14ac:dyDescent="0.3">
      <c r="B17" s="2" t="s">
        <v>322</v>
      </c>
      <c r="C17" s="9" t="s">
        <v>171</v>
      </c>
      <c r="D17" s="8" t="s">
        <v>296</v>
      </c>
      <c r="H17" s="8"/>
    </row>
    <row r="18" spans="2:8" x14ac:dyDescent="0.3">
      <c r="B18" s="2" t="s">
        <v>326</v>
      </c>
      <c r="C18" s="9" t="s">
        <v>172</v>
      </c>
      <c r="D18" s="8" t="s">
        <v>296</v>
      </c>
      <c r="H18" s="8"/>
    </row>
    <row r="19" spans="2:8" x14ac:dyDescent="0.3">
      <c r="B19" s="2" t="s">
        <v>330</v>
      </c>
      <c r="C19" s="9" t="s">
        <v>173</v>
      </c>
      <c r="D19" s="8" t="s">
        <v>296</v>
      </c>
      <c r="H19" s="8"/>
    </row>
    <row r="20" spans="2:8" x14ac:dyDescent="0.3">
      <c r="B20" s="2" t="s">
        <v>333</v>
      </c>
      <c r="C20" s="9" t="s">
        <v>174</v>
      </c>
      <c r="D20" s="8" t="s">
        <v>296</v>
      </c>
      <c r="H20" s="8"/>
    </row>
    <row r="21" spans="2:8" x14ac:dyDescent="0.3">
      <c r="B21" s="2" t="s">
        <v>337</v>
      </c>
      <c r="C21" s="9" t="s">
        <v>175</v>
      </c>
      <c r="D21" s="8" t="s">
        <v>296</v>
      </c>
      <c r="H21" s="8"/>
    </row>
    <row r="22" spans="2:8" x14ac:dyDescent="0.3">
      <c r="B22" s="2" t="s">
        <v>345</v>
      </c>
      <c r="C22" t="s">
        <v>68</v>
      </c>
      <c r="D22" s="8" t="s">
        <v>344</v>
      </c>
      <c r="H22" s="8"/>
    </row>
    <row r="23" spans="2:8" x14ac:dyDescent="0.3">
      <c r="B23" t="s">
        <v>348</v>
      </c>
      <c r="C23" t="s">
        <v>69</v>
      </c>
      <c r="D23" s="8" t="s">
        <v>344</v>
      </c>
      <c r="H23" s="8"/>
    </row>
    <row r="24" spans="2:8" x14ac:dyDescent="0.3">
      <c r="B24" t="s">
        <v>350</v>
      </c>
      <c r="C24" t="s">
        <v>107</v>
      </c>
      <c r="D24" s="8" t="s">
        <v>344</v>
      </c>
      <c r="H24" s="8"/>
    </row>
    <row r="25" spans="2:8" x14ac:dyDescent="0.3">
      <c r="B25" s="2" t="s">
        <v>353</v>
      </c>
      <c r="C25" t="s">
        <v>79</v>
      </c>
      <c r="D25" s="8" t="s">
        <v>344</v>
      </c>
      <c r="H25" s="8"/>
    </row>
    <row r="26" spans="2:8" x14ac:dyDescent="0.3">
      <c r="B26" s="2" t="s">
        <v>355</v>
      </c>
      <c r="C26" t="s">
        <v>89</v>
      </c>
      <c r="D26" s="8" t="s">
        <v>344</v>
      </c>
      <c r="H26" s="8"/>
    </row>
    <row r="27" spans="2:8" x14ac:dyDescent="0.3">
      <c r="B27" s="2" t="s">
        <v>357</v>
      </c>
      <c r="C27" t="s">
        <v>80</v>
      </c>
      <c r="D27" s="8" t="s">
        <v>344</v>
      </c>
      <c r="H27" s="8"/>
    </row>
    <row r="28" spans="2:8" x14ac:dyDescent="0.3">
      <c r="B28" s="2" t="s">
        <v>359</v>
      </c>
      <c r="C28" t="s">
        <v>82</v>
      </c>
      <c r="D28" s="8" t="s">
        <v>344</v>
      </c>
      <c r="H28" s="8"/>
    </row>
    <row r="29" spans="2:8" x14ac:dyDescent="0.3">
      <c r="B29" s="2" t="s">
        <v>362</v>
      </c>
      <c r="C29" t="s">
        <v>85</v>
      </c>
      <c r="D29" s="8" t="s">
        <v>344</v>
      </c>
      <c r="H29" s="8"/>
    </row>
    <row r="30" spans="2:8" x14ac:dyDescent="0.3">
      <c r="B30" s="2" t="s">
        <v>364</v>
      </c>
      <c r="C30" t="s">
        <v>84</v>
      </c>
      <c r="D30" s="8" t="s">
        <v>344</v>
      </c>
      <c r="H30" s="8"/>
    </row>
    <row r="31" spans="2:8" x14ac:dyDescent="0.3">
      <c r="B31" s="2" t="s">
        <v>366</v>
      </c>
      <c r="C31" t="s">
        <v>86</v>
      </c>
      <c r="D31" s="8" t="s">
        <v>344</v>
      </c>
      <c r="H31" s="8"/>
    </row>
    <row r="32" spans="2:8" x14ac:dyDescent="0.3">
      <c r="B32" s="2" t="s">
        <v>368</v>
      </c>
      <c r="C32" t="s">
        <v>83</v>
      </c>
      <c r="D32" s="8" t="s">
        <v>344</v>
      </c>
      <c r="H32" s="8"/>
    </row>
    <row r="33" spans="2:8" x14ac:dyDescent="0.3">
      <c r="B33" s="2" t="s">
        <v>370</v>
      </c>
      <c r="C33" s="2" t="s">
        <v>186</v>
      </c>
      <c r="D33" s="8" t="s">
        <v>344</v>
      </c>
      <c r="H33" s="8"/>
    </row>
    <row r="34" spans="2:8" x14ac:dyDescent="0.3">
      <c r="B34" s="2" t="s">
        <v>374</v>
      </c>
      <c r="C34" s="2" t="s">
        <v>187</v>
      </c>
      <c r="D34" s="8" t="s">
        <v>344</v>
      </c>
      <c r="H34" s="8"/>
    </row>
    <row r="35" spans="2:8" x14ac:dyDescent="0.3">
      <c r="B35" s="2" t="s">
        <v>376</v>
      </c>
      <c r="C35" s="2" t="s">
        <v>188</v>
      </c>
      <c r="D35" s="8" t="s">
        <v>344</v>
      </c>
      <c r="H35" s="8"/>
    </row>
    <row r="36" spans="2:8" x14ac:dyDescent="0.3">
      <c r="B36" s="2" t="s">
        <v>379</v>
      </c>
      <c r="C36" t="s">
        <v>78</v>
      </c>
      <c r="D36" s="8" t="s">
        <v>344</v>
      </c>
      <c r="H36" s="8"/>
    </row>
    <row r="37" spans="2:8" x14ac:dyDescent="0.3">
      <c r="B37" s="2" t="s">
        <v>390</v>
      </c>
      <c r="C37" t="s">
        <v>73</v>
      </c>
      <c r="D37" s="8" t="s">
        <v>344</v>
      </c>
      <c r="H37" s="8"/>
    </row>
    <row r="38" spans="2:8" x14ac:dyDescent="0.3">
      <c r="B38" s="2" t="s">
        <v>393</v>
      </c>
      <c r="C38" t="s">
        <v>75</v>
      </c>
      <c r="D38" s="8" t="s">
        <v>344</v>
      </c>
      <c r="H38" s="8"/>
    </row>
    <row r="39" spans="2:8" x14ac:dyDescent="0.3">
      <c r="B39" s="2" t="s">
        <v>383</v>
      </c>
      <c r="C39" s="2" t="s">
        <v>70</v>
      </c>
      <c r="D39" s="8" t="s">
        <v>344</v>
      </c>
      <c r="H39" s="8"/>
    </row>
    <row r="40" spans="2:8" x14ac:dyDescent="0.3">
      <c r="B40" s="2" t="s">
        <v>387</v>
      </c>
      <c r="C40" s="2" t="s">
        <v>72</v>
      </c>
      <c r="D40" s="8" t="s">
        <v>344</v>
      </c>
      <c r="H40" s="8"/>
    </row>
    <row r="41" spans="2:8" x14ac:dyDescent="0.3">
      <c r="B41" s="2" t="s">
        <v>42</v>
      </c>
      <c r="C41" s="2" t="s">
        <v>42</v>
      </c>
      <c r="D41" s="8" t="s">
        <v>344</v>
      </c>
      <c r="H41" s="8"/>
    </row>
    <row r="42" spans="2:8" x14ac:dyDescent="0.3">
      <c r="B42" s="2" t="s">
        <v>453</v>
      </c>
      <c r="C42" s="2" t="s">
        <v>213</v>
      </c>
      <c r="D42" s="8" t="s">
        <v>452</v>
      </c>
      <c r="H42" s="8"/>
    </row>
    <row r="43" spans="2:8" x14ac:dyDescent="0.3">
      <c r="B43" s="2" t="s">
        <v>457</v>
      </c>
      <c r="C43" s="2" t="s">
        <v>216</v>
      </c>
      <c r="D43" s="8" t="s">
        <v>452</v>
      </c>
      <c r="H43" s="8"/>
    </row>
    <row r="44" spans="2:8" x14ac:dyDescent="0.3">
      <c r="B44" t="s">
        <v>339</v>
      </c>
      <c r="C44" t="s">
        <v>202</v>
      </c>
      <c r="D44" s="8" t="s">
        <v>452</v>
      </c>
      <c r="H44" s="8"/>
    </row>
    <row r="45" spans="2:8" x14ac:dyDescent="0.3">
      <c r="B45" s="2" t="s">
        <v>458</v>
      </c>
      <c r="C45" t="s">
        <v>62</v>
      </c>
      <c r="D45" s="8" t="s">
        <v>452</v>
      </c>
      <c r="H45" s="8"/>
    </row>
    <row r="46" spans="2:8" x14ac:dyDescent="0.3">
      <c r="B46" s="2" t="s">
        <v>462</v>
      </c>
      <c r="C46" t="s">
        <v>58</v>
      </c>
      <c r="D46" s="8" t="s">
        <v>461</v>
      </c>
      <c r="H46" s="8"/>
    </row>
    <row r="47" spans="2:8" x14ac:dyDescent="0.3">
      <c r="B47" s="2" t="s">
        <v>465</v>
      </c>
      <c r="C47" s="2" t="s">
        <v>176</v>
      </c>
      <c r="D47" s="8" t="s">
        <v>461</v>
      </c>
      <c r="H47" s="8"/>
    </row>
    <row r="48" spans="2:8" x14ac:dyDescent="0.3">
      <c r="B48" s="2" t="s">
        <v>468</v>
      </c>
      <c r="C48" s="2" t="s">
        <v>177</v>
      </c>
      <c r="D48" s="8" t="s">
        <v>461</v>
      </c>
      <c r="H48" s="8"/>
    </row>
    <row r="49" spans="2:8" x14ac:dyDescent="0.3">
      <c r="B49" s="2" t="s">
        <v>471</v>
      </c>
      <c r="C49" s="2" t="s">
        <v>178</v>
      </c>
      <c r="D49" s="8" t="s">
        <v>461</v>
      </c>
      <c r="H49" s="8"/>
    </row>
    <row r="50" spans="2:8" x14ac:dyDescent="0.3">
      <c r="B50" s="2" t="s">
        <v>474</v>
      </c>
      <c r="C50" s="2" t="s">
        <v>179</v>
      </c>
      <c r="D50" s="8" t="s">
        <v>461</v>
      </c>
      <c r="H50" s="8"/>
    </row>
    <row r="51" spans="2:8" x14ac:dyDescent="0.3">
      <c r="B51" s="2" t="s">
        <v>476</v>
      </c>
      <c r="C51" s="2" t="s">
        <v>180</v>
      </c>
      <c r="D51" s="8" t="s">
        <v>461</v>
      </c>
      <c r="H51" s="8"/>
    </row>
    <row r="52" spans="2:8" x14ac:dyDescent="0.3">
      <c r="B52" s="2" t="s">
        <v>478</v>
      </c>
      <c r="C52" s="2" t="s">
        <v>181</v>
      </c>
      <c r="D52" s="8" t="s">
        <v>461</v>
      </c>
      <c r="H52" s="8"/>
    </row>
    <row r="53" spans="2:8" x14ac:dyDescent="0.3">
      <c r="B53" s="2" t="s">
        <v>480</v>
      </c>
      <c r="C53" s="2" t="s">
        <v>182</v>
      </c>
      <c r="D53" s="8" t="s">
        <v>461</v>
      </c>
      <c r="H53" s="8"/>
    </row>
    <row r="54" spans="2:8" x14ac:dyDescent="0.3">
      <c r="B54" s="2" t="s">
        <v>482</v>
      </c>
      <c r="C54" s="2" t="s">
        <v>183</v>
      </c>
      <c r="D54" s="8" t="s">
        <v>461</v>
      </c>
      <c r="H54" s="8"/>
    </row>
    <row r="55" spans="2:8" x14ac:dyDescent="0.3">
      <c r="B55" s="2" t="s">
        <v>484</v>
      </c>
      <c r="C55" s="2" t="s">
        <v>184</v>
      </c>
      <c r="D55" s="8" t="s">
        <v>461</v>
      </c>
      <c r="H55" s="8"/>
    </row>
    <row r="56" spans="2:8" x14ac:dyDescent="0.3">
      <c r="B56" s="2" t="s">
        <v>486</v>
      </c>
      <c r="C56" s="2" t="s">
        <v>185</v>
      </c>
      <c r="D56" s="8" t="s">
        <v>461</v>
      </c>
      <c r="H56" s="8"/>
    </row>
    <row r="57" spans="2:8" x14ac:dyDescent="0.3">
      <c r="B57" s="2" t="s">
        <v>495</v>
      </c>
      <c r="C57" s="2" t="s">
        <v>548</v>
      </c>
      <c r="D57" s="8" t="s">
        <v>489</v>
      </c>
      <c r="H57" s="8"/>
    </row>
    <row r="58" spans="2:8" x14ac:dyDescent="0.3">
      <c r="B58" s="2" t="s">
        <v>490</v>
      </c>
      <c r="C58" s="2" t="s">
        <v>549</v>
      </c>
      <c r="D58" s="8" t="s">
        <v>489</v>
      </c>
      <c r="H58" s="8"/>
    </row>
    <row r="59" spans="2:8" x14ac:dyDescent="0.3">
      <c r="B59" s="2" t="s">
        <v>502</v>
      </c>
      <c r="C59" s="2" t="s">
        <v>90</v>
      </c>
      <c r="D59" s="8" t="s">
        <v>501</v>
      </c>
      <c r="H59" s="8"/>
    </row>
    <row r="60" spans="2:8" x14ac:dyDescent="0.3">
      <c r="B60" s="2" t="s">
        <v>508</v>
      </c>
      <c r="C60" s="2" t="s">
        <v>92</v>
      </c>
      <c r="D60" s="8" t="s">
        <v>501</v>
      </c>
      <c r="H60" s="8"/>
    </row>
    <row r="61" spans="2:8" x14ac:dyDescent="0.3">
      <c r="B61" s="2" t="s">
        <v>509</v>
      </c>
      <c r="C61" s="2" t="s">
        <v>193</v>
      </c>
      <c r="D61" s="8" t="s">
        <v>501</v>
      </c>
      <c r="H61" s="8"/>
    </row>
    <row r="62" spans="2:8" x14ac:dyDescent="0.3">
      <c r="B62" s="2" t="s">
        <v>514</v>
      </c>
      <c r="C62" s="2" t="s">
        <v>217</v>
      </c>
      <c r="D62" s="8" t="s">
        <v>501</v>
      </c>
      <c r="H62" s="8"/>
    </row>
    <row r="63" spans="2:8" x14ac:dyDescent="0.3">
      <c r="B63" s="2" t="s">
        <v>421</v>
      </c>
      <c r="C63" s="2" t="s">
        <v>201</v>
      </c>
      <c r="D63" s="8" t="s">
        <v>344</v>
      </c>
      <c r="H63" s="8"/>
    </row>
    <row r="64" spans="2:8" x14ac:dyDescent="0.3">
      <c r="B64" s="2" t="s">
        <v>395</v>
      </c>
      <c r="C64" s="43" t="s">
        <v>94</v>
      </c>
      <c r="D64" s="8" t="s">
        <v>344</v>
      </c>
    </row>
    <row r="65" spans="2:4" x14ac:dyDescent="0.3">
      <c r="B65" s="2" t="s">
        <v>399</v>
      </c>
      <c r="C65" s="43" t="s">
        <v>95</v>
      </c>
      <c r="D65" s="8" t="s">
        <v>344</v>
      </c>
    </row>
    <row r="66" spans="2:4" x14ac:dyDescent="0.3">
      <c r="B66" s="2" t="s">
        <v>403</v>
      </c>
      <c r="C66" s="43" t="s">
        <v>97</v>
      </c>
      <c r="D66" s="8" t="s">
        <v>344</v>
      </c>
    </row>
    <row r="67" spans="2:4" x14ac:dyDescent="0.3">
      <c r="B67" s="2" t="s">
        <v>405</v>
      </c>
      <c r="C67" s="43" t="s">
        <v>99</v>
      </c>
      <c r="D67" s="8" t="s">
        <v>344</v>
      </c>
    </row>
    <row r="68" spans="2:4" x14ac:dyDescent="0.3">
      <c r="B68" s="2" t="s">
        <v>408</v>
      </c>
      <c r="C68" s="43" t="s">
        <v>100</v>
      </c>
      <c r="D68" s="8" t="s">
        <v>344</v>
      </c>
    </row>
    <row r="69" spans="2:4" x14ac:dyDescent="0.3">
      <c r="B69" s="2" t="s">
        <v>412</v>
      </c>
      <c r="C69" s="43" t="s">
        <v>102</v>
      </c>
      <c r="D69" s="8" t="s">
        <v>344</v>
      </c>
    </row>
    <row r="70" spans="2:4" x14ac:dyDescent="0.3">
      <c r="B70" s="2" t="s">
        <v>415</v>
      </c>
      <c r="C70" s="43" t="s">
        <v>104</v>
      </c>
      <c r="D70" s="8" t="s">
        <v>344</v>
      </c>
    </row>
    <row r="71" spans="2:4" x14ac:dyDescent="0.3">
      <c r="B71" s="2" t="s">
        <v>417</v>
      </c>
      <c r="C71" s="43" t="s">
        <v>105</v>
      </c>
      <c r="D71" s="8" t="s">
        <v>344</v>
      </c>
    </row>
    <row r="72" spans="2:4" x14ac:dyDescent="0.3">
      <c r="B72" s="2" t="s">
        <v>419</v>
      </c>
      <c r="C72" s="43" t="s">
        <v>106</v>
      </c>
      <c r="D72" s="8" t="s">
        <v>344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4" workbookViewId="0">
      <selection activeCell="F5" sqref="F5"/>
    </sheetView>
  </sheetViews>
  <sheetFormatPr defaultRowHeight="14.4" x14ac:dyDescent="0.3"/>
  <cols>
    <col min="3" max="3" width="19.88671875" customWidth="1"/>
    <col min="4" max="4" width="13" bestFit="1" customWidth="1"/>
    <col min="5" max="5" width="25.33203125" bestFit="1" customWidth="1"/>
    <col min="6" max="6" width="95.33203125" customWidth="1"/>
  </cols>
  <sheetData>
    <row r="2" spans="3:6" x14ac:dyDescent="0.3">
      <c r="C2" s="1" t="s">
        <v>550</v>
      </c>
    </row>
    <row r="4" spans="3:6" ht="131.4" customHeight="1" x14ac:dyDescent="0.3">
      <c r="C4" s="77" t="s">
        <v>587</v>
      </c>
      <c r="D4" s="78"/>
      <c r="E4" s="78"/>
      <c r="F4" s="78"/>
    </row>
    <row r="5" spans="3:6" ht="37.950000000000003" customHeight="1" x14ac:dyDescent="0.3">
      <c r="C5" s="67"/>
      <c r="D5" s="66"/>
      <c r="E5" s="66"/>
      <c r="F5" s="66"/>
    </row>
    <row r="6" spans="3:6" ht="15" thickBot="1" x14ac:dyDescent="0.35">
      <c r="C6" s="2" t="s">
        <v>551</v>
      </c>
    </row>
    <row r="7" spans="3:6" ht="43.8" thickBot="1" x14ac:dyDescent="0.35">
      <c r="C7" s="58" t="s">
        <v>116</v>
      </c>
      <c r="D7" s="59" t="s">
        <v>552</v>
      </c>
      <c r="E7" s="59" t="s">
        <v>6</v>
      </c>
      <c r="F7" s="59" t="s">
        <v>553</v>
      </c>
    </row>
    <row r="8" spans="3:6" ht="15" thickBot="1" x14ac:dyDescent="0.35">
      <c r="C8" s="60" t="s">
        <v>554</v>
      </c>
      <c r="D8" s="61">
        <v>0.85</v>
      </c>
      <c r="E8" s="74" t="s">
        <v>555</v>
      </c>
      <c r="F8" s="74" t="s">
        <v>556</v>
      </c>
    </row>
    <row r="9" spans="3:6" ht="15" thickBot="1" x14ac:dyDescent="0.35">
      <c r="C9" s="60" t="s">
        <v>557</v>
      </c>
      <c r="D9" s="61">
        <v>0.85</v>
      </c>
      <c r="E9" s="75"/>
      <c r="F9" s="75"/>
    </row>
    <row r="10" spans="3:6" ht="15" thickBot="1" x14ac:dyDescent="0.35">
      <c r="C10" s="60" t="s">
        <v>558</v>
      </c>
      <c r="D10" s="61">
        <v>0.45</v>
      </c>
      <c r="E10" s="74" t="s">
        <v>559</v>
      </c>
      <c r="F10" s="74" t="s">
        <v>586</v>
      </c>
    </row>
    <row r="11" spans="3:6" ht="15" thickBot="1" x14ac:dyDescent="0.35">
      <c r="C11" s="60" t="s">
        <v>560</v>
      </c>
      <c r="D11" s="61">
        <v>0.4</v>
      </c>
      <c r="E11" s="75"/>
      <c r="F11" s="76"/>
    </row>
    <row r="12" spans="3:6" x14ac:dyDescent="0.3">
      <c r="C12" s="74" t="s">
        <v>561</v>
      </c>
      <c r="D12" s="74">
        <v>0.4</v>
      </c>
      <c r="E12" s="74" t="s">
        <v>562</v>
      </c>
      <c r="F12" s="76"/>
    </row>
    <row r="13" spans="3:6" ht="15" thickBot="1" x14ac:dyDescent="0.35">
      <c r="C13" s="75"/>
      <c r="D13" s="75"/>
      <c r="E13" s="76"/>
      <c r="F13" s="76"/>
    </row>
    <row r="14" spans="3:6" ht="15" thickBot="1" x14ac:dyDescent="0.35">
      <c r="C14" s="60" t="s">
        <v>563</v>
      </c>
      <c r="D14" s="61">
        <v>0.4</v>
      </c>
      <c r="E14" s="75"/>
      <c r="F14" s="75"/>
    </row>
    <row r="15" spans="3:6" ht="15" thickBot="1" x14ac:dyDescent="0.35">
      <c r="C15" s="60" t="s">
        <v>564</v>
      </c>
      <c r="D15" s="61">
        <v>0.52500000000000002</v>
      </c>
      <c r="E15" s="74" t="s">
        <v>565</v>
      </c>
      <c r="F15" s="74" t="s">
        <v>585</v>
      </c>
    </row>
    <row r="16" spans="3:6" ht="15" thickBot="1" x14ac:dyDescent="0.35">
      <c r="C16" s="60" t="s">
        <v>566</v>
      </c>
      <c r="D16" s="61">
        <v>0.52500000000000002</v>
      </c>
      <c r="E16" s="75"/>
      <c r="F16" s="76"/>
    </row>
    <row r="17" spans="3:6" ht="29.4" thickBot="1" x14ac:dyDescent="0.35">
      <c r="C17" s="60" t="s">
        <v>567</v>
      </c>
      <c r="D17" s="61">
        <v>0.8</v>
      </c>
      <c r="E17" s="61" t="s">
        <v>568</v>
      </c>
      <c r="F17" s="75"/>
    </row>
    <row r="18" spans="3:6" x14ac:dyDescent="0.3">
      <c r="C18" s="62"/>
    </row>
    <row r="19" spans="3:6" x14ac:dyDescent="0.3">
      <c r="C19" s="64" t="s">
        <v>569</v>
      </c>
    </row>
    <row r="20" spans="3:6" x14ac:dyDescent="0.3">
      <c r="C20" s="65" t="s">
        <v>584</v>
      </c>
    </row>
    <row r="21" spans="3:6" x14ac:dyDescent="0.3">
      <c r="C21" s="62"/>
    </row>
    <row r="22" spans="3:6" x14ac:dyDescent="0.3">
      <c r="C22" s="63"/>
    </row>
    <row r="23" spans="3:6" x14ac:dyDescent="0.3">
      <c r="C23" s="62"/>
    </row>
    <row r="24" spans="3:6" x14ac:dyDescent="0.3">
      <c r="C24" s="63"/>
    </row>
    <row r="25" spans="3:6" x14ac:dyDescent="0.3">
      <c r="C25" s="63"/>
    </row>
    <row r="26" spans="3:6" x14ac:dyDescent="0.3">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2024-07-18T14:32:47Z</dcterms:modified>
  <cp:category/>
  <cp:contentStatus/>
</cp:coreProperties>
</file>